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G28" i="2"/>
  <c r="F28"/>
  <c r="E28"/>
  <c r="D28"/>
  <c r="G27"/>
  <c r="F27"/>
  <c r="E27"/>
  <c r="D27"/>
  <c r="G26"/>
  <c r="F26"/>
  <c r="E26"/>
  <c r="D26"/>
  <c r="H16"/>
  <c r="H29" s="1"/>
  <c r="G16"/>
  <c r="G29" s="1"/>
  <c r="F16"/>
  <c r="F29" s="1"/>
  <c r="E16"/>
  <c r="E29" s="1"/>
  <c r="D16"/>
  <c r="D29" s="1"/>
  <c r="H13"/>
  <c r="G13"/>
  <c r="F13"/>
  <c r="E13"/>
  <c r="D13"/>
  <c r="H12"/>
  <c r="G12"/>
  <c r="F12"/>
  <c r="E12"/>
  <c r="D12"/>
  <c r="H22"/>
  <c r="G22"/>
  <c r="F22"/>
  <c r="E22"/>
  <c r="D22"/>
  <c r="H21"/>
  <c r="G21"/>
  <c r="F21"/>
  <c r="E21"/>
  <c r="D21"/>
  <c r="H15"/>
  <c r="H17" s="1"/>
  <c r="H30" s="1"/>
  <c r="G15"/>
  <c r="G17" s="1"/>
  <c r="G30" s="1"/>
  <c r="F15"/>
  <c r="F17" s="1"/>
  <c r="F30" s="1"/>
  <c r="E15"/>
  <c r="E17" s="1"/>
  <c r="E30" s="1"/>
  <c r="D15"/>
  <c r="D17" s="1"/>
  <c r="D30" s="1"/>
  <c r="H9"/>
  <c r="G9"/>
  <c r="F9"/>
  <c r="E9"/>
  <c r="D9"/>
  <c r="H8"/>
  <c r="G8"/>
  <c r="F8"/>
  <c r="E8"/>
  <c r="D8"/>
</calcChain>
</file>

<file path=xl/sharedStrings.xml><?xml version="1.0" encoding="utf-8"?>
<sst xmlns="http://schemas.openxmlformats.org/spreadsheetml/2006/main" count="137" uniqueCount="60">
  <si>
    <t>Производитель трикотажного полотна и услуг OOO "TURON TEX"</t>
  </si>
  <si>
    <t xml:space="preserve">ПРАЙС ЛИСТ </t>
  </si>
  <si>
    <t>Белый</t>
  </si>
  <si>
    <t>Светлый</t>
  </si>
  <si>
    <t>Средний</t>
  </si>
  <si>
    <t>Темный</t>
  </si>
  <si>
    <t>Спец.</t>
  </si>
  <si>
    <t xml:space="preserve">30/20 ФУТЕР 2х нитка без начеса 100% хлопок </t>
  </si>
  <si>
    <t xml:space="preserve">30/1 РИБАНА 100% хлопок </t>
  </si>
  <si>
    <t xml:space="preserve">30/1 ПИКЕ 100% хлопок </t>
  </si>
  <si>
    <t>30/20 ФУТЕР 2х нитка с начесом 100% хлопок</t>
  </si>
  <si>
    <t>Вид услуг</t>
  </si>
  <si>
    <t>Крашение (активное, прямое)</t>
  </si>
  <si>
    <t>Набивка (печать пигментная до 6 валов)</t>
  </si>
  <si>
    <t>Начес (ворсование)</t>
  </si>
  <si>
    <t>Конечная обработка энзимом и силиконом</t>
  </si>
  <si>
    <t>Вязание сурового полотна</t>
  </si>
  <si>
    <r>
      <t xml:space="preserve">ООО "TURON TEX"
Адрес: Узбекистан 100113 г. Ташкент
Квартал Чиланзар 7Б ул. 1 Катартал  дом 8.  Ориентир: Оптовый рынок "Катартал" 
Тел: +998 93 500-90-11 (отдел маркетинга и сбыта)
Офис в Ташкенте:  +998 71 273-09-98;
Факс: +998 71 273-46-90;  
E-mail: </t>
    </r>
    <r>
      <rPr>
        <b/>
        <sz val="11"/>
        <color rgb="FF0000FF"/>
        <rFont val="Times New Roman"/>
        <family val="1"/>
        <charset val="204"/>
      </rPr>
      <t>turantex@yandex.com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sz val="11"/>
        <color rgb="FF0000FF"/>
        <rFont val="Times New Roman"/>
        <family val="1"/>
        <charset val="204"/>
      </rPr>
      <t xml:space="preserve">www.turantex.uz   </t>
    </r>
    <r>
      <rPr>
        <b/>
        <sz val="11"/>
        <color theme="1"/>
        <rFont val="Times New Roman"/>
        <family val="1"/>
        <charset val="204"/>
      </rPr>
      <t xml:space="preserve"> </t>
    </r>
  </si>
  <si>
    <t>* К сумме крашения прибавить сумму печати/ворсования</t>
  </si>
  <si>
    <t>* Минимальная партия крашения одного цвета 200 кг.</t>
  </si>
  <si>
    <t xml:space="preserve">*При повышении цены на сырье возможно к данным ценам могут внесены изменения  </t>
  </si>
  <si>
    <t>*Цены даны в дол. США, перечислением за 1 кг.**Цены действуют до 01.11.2014 года</t>
  </si>
  <si>
    <t>* Условия поставки EXW (Ташкент)</t>
  </si>
  <si>
    <t>*При поступлении заказа все цвета проверяются в нашей лаборатории</t>
  </si>
  <si>
    <t xml:space="preserve">Кулирная гладь 30/1  100% хлопок </t>
  </si>
  <si>
    <t>Цена полотна за 1 кг $</t>
  </si>
  <si>
    <t>Качество пряжи</t>
  </si>
  <si>
    <t>кардное</t>
  </si>
  <si>
    <t>85-110</t>
  </si>
  <si>
    <t>100-135</t>
  </si>
  <si>
    <t>ширина (см)</t>
  </si>
  <si>
    <t>плотность (гр. м.кв)</t>
  </si>
  <si>
    <t>№</t>
  </si>
  <si>
    <t>гребенная</t>
  </si>
  <si>
    <t xml:space="preserve">85-110 </t>
  </si>
  <si>
    <t>Кулирная гладь 30/1  100% хлопок НАБИВКА</t>
  </si>
  <si>
    <t>175-200</t>
  </si>
  <si>
    <t>40/1 ИНТЕРЛОК 100% хлопок</t>
  </si>
  <si>
    <t>165-190</t>
  </si>
  <si>
    <t>90-105</t>
  </si>
  <si>
    <t>гребенной</t>
  </si>
  <si>
    <t>60-70</t>
  </si>
  <si>
    <t>30/1 РИБАНА 100% хлопок НАБИВКА</t>
  </si>
  <si>
    <t>120-130</t>
  </si>
  <si>
    <t>150-170</t>
  </si>
  <si>
    <t>50-60</t>
  </si>
  <si>
    <t>165-175</t>
  </si>
  <si>
    <t xml:space="preserve">30/1 КАШКОРСЕ 5% лайкра 40/1 (Den) </t>
  </si>
  <si>
    <t>30/1 РИБАНА 5% лайкра 40/1 (Den)</t>
  </si>
  <si>
    <t xml:space="preserve">30/20 ФУТЕР 2х нитка без начеса НАБИВКА </t>
  </si>
  <si>
    <t>150-175</t>
  </si>
  <si>
    <t>30/20 ФУТЕР 2х нитка с начесом Набивка</t>
  </si>
  <si>
    <t>135-165</t>
  </si>
  <si>
    <t>30/1 ИНТЕРЛОК 100% хлопок НАБИВКА</t>
  </si>
  <si>
    <t>СУПРЕМ в полоску - черный полиэстер на белой основе за 1 кг.</t>
  </si>
  <si>
    <t>кардный</t>
  </si>
  <si>
    <t>* С набивкой добавляется 0,75 дол США. ** С начесом добавляется 0,30 дол. США</t>
  </si>
  <si>
    <t>Тип полотна пачка/рукав</t>
  </si>
  <si>
    <t>30/20/10 ФУТЕР 3х нитка с начесом Набивка</t>
  </si>
  <si>
    <t>200-250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</si>
</sst>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Up">
        <bgColor theme="7" tint="0.39994506668294322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1" fillId="0" borderId="31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wrapText="1"/>
    </xf>
    <xf numFmtId="0" fontId="11" fillId="0" borderId="2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9" fillId="0" borderId="18" xfId="0" applyFont="1" applyFill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9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N5" sqref="N5"/>
    </sheetView>
  </sheetViews>
  <sheetFormatPr defaultRowHeight="15"/>
  <cols>
    <col min="1" max="1" width="3.85546875" customWidth="1"/>
    <col min="2" max="2" width="36" customWidth="1"/>
    <col min="3" max="3" width="8.5703125" customWidth="1"/>
    <col min="4" max="4" width="7.7109375" bestFit="1" customWidth="1"/>
    <col min="5" max="6" width="8.28515625" customWidth="1"/>
    <col min="7" max="7" width="7.85546875" customWidth="1"/>
    <col min="8" max="8" width="9" customWidth="1"/>
    <col min="9" max="9" width="8" customWidth="1"/>
    <col min="10" max="10" width="10.28515625" customWidth="1"/>
  </cols>
  <sheetData>
    <row r="1" spans="1:10" ht="18.75">
      <c r="A1" s="6"/>
      <c r="B1" s="65" t="s">
        <v>0</v>
      </c>
      <c r="C1" s="65"/>
      <c r="D1" s="66"/>
      <c r="E1" s="66"/>
      <c r="F1" s="66"/>
      <c r="G1" s="66"/>
      <c r="H1" s="66"/>
    </row>
    <row r="2" spans="1:10">
      <c r="A2" s="5"/>
      <c r="B2" s="1"/>
      <c r="C2" s="1"/>
      <c r="D2" s="2"/>
      <c r="E2" s="2"/>
      <c r="F2" s="2"/>
      <c r="G2" s="2"/>
      <c r="H2" s="5"/>
    </row>
    <row r="3" spans="1:10" ht="19.5" thickBot="1">
      <c r="A3" s="7"/>
      <c r="B3" s="67" t="s">
        <v>1</v>
      </c>
      <c r="C3" s="67"/>
      <c r="D3" s="68"/>
      <c r="E3" s="68"/>
      <c r="F3" s="68"/>
      <c r="G3" s="68"/>
      <c r="H3" s="68"/>
    </row>
    <row r="4" spans="1:10" ht="15.75" thickBot="1">
      <c r="A4" s="52" t="s">
        <v>32</v>
      </c>
      <c r="B4" s="69" t="s">
        <v>57</v>
      </c>
      <c r="C4" s="83" t="s">
        <v>26</v>
      </c>
      <c r="D4" s="71" t="s">
        <v>25</v>
      </c>
      <c r="E4" s="72"/>
      <c r="F4" s="72"/>
      <c r="G4" s="72"/>
      <c r="H4" s="73"/>
      <c r="I4" s="61" t="s">
        <v>30</v>
      </c>
      <c r="J4" s="63" t="s">
        <v>31</v>
      </c>
    </row>
    <row r="5" spans="1:10" ht="15.75" customHeight="1" thickBot="1">
      <c r="A5" s="53"/>
      <c r="B5" s="70"/>
      <c r="C5" s="84"/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62"/>
      <c r="J5" s="64"/>
    </row>
    <row r="6" spans="1:10">
      <c r="A6" s="28">
        <v>1</v>
      </c>
      <c r="B6" s="25" t="s">
        <v>24</v>
      </c>
      <c r="C6" s="44" t="s">
        <v>27</v>
      </c>
      <c r="D6" s="28">
        <v>5.7</v>
      </c>
      <c r="E6" s="28">
        <v>6</v>
      </c>
      <c r="F6" s="28">
        <v>6.25</v>
      </c>
      <c r="G6" s="28">
        <v>6.95</v>
      </c>
      <c r="H6" s="28">
        <v>7.25</v>
      </c>
      <c r="I6" s="28" t="s">
        <v>28</v>
      </c>
      <c r="J6" s="30" t="s">
        <v>29</v>
      </c>
    </row>
    <row r="7" spans="1:10">
      <c r="A7" s="29">
        <v>2</v>
      </c>
      <c r="B7" s="26" t="s">
        <v>24</v>
      </c>
      <c r="C7" s="45" t="s">
        <v>40</v>
      </c>
      <c r="D7" s="29">
        <v>6.45</v>
      </c>
      <c r="E7" s="29">
        <v>6.75</v>
      </c>
      <c r="F7" s="29">
        <v>7.1</v>
      </c>
      <c r="G7" s="29">
        <v>7.65</v>
      </c>
      <c r="H7" s="29">
        <v>8.0500000000000007</v>
      </c>
      <c r="I7" s="29" t="s">
        <v>34</v>
      </c>
      <c r="J7" s="31" t="s">
        <v>29</v>
      </c>
    </row>
    <row r="8" spans="1:10" ht="19.5" customHeight="1">
      <c r="A8" s="29">
        <v>3</v>
      </c>
      <c r="B8" s="26" t="s">
        <v>35</v>
      </c>
      <c r="C8" s="45" t="s">
        <v>27</v>
      </c>
      <c r="D8" s="29">
        <f t="shared" ref="D8:H9" si="0">D6+0.75</f>
        <v>6.45</v>
      </c>
      <c r="E8" s="29">
        <f t="shared" si="0"/>
        <v>6.75</v>
      </c>
      <c r="F8" s="29">
        <f t="shared" si="0"/>
        <v>7</v>
      </c>
      <c r="G8" s="29">
        <f t="shared" si="0"/>
        <v>7.7</v>
      </c>
      <c r="H8" s="29">
        <f t="shared" si="0"/>
        <v>8</v>
      </c>
      <c r="I8" s="29" t="s">
        <v>28</v>
      </c>
      <c r="J8" s="31" t="s">
        <v>29</v>
      </c>
    </row>
    <row r="9" spans="1:10" ht="17.25" customHeight="1">
      <c r="A9" s="29">
        <v>4</v>
      </c>
      <c r="B9" s="26" t="s">
        <v>35</v>
      </c>
      <c r="C9" s="45" t="s">
        <v>40</v>
      </c>
      <c r="D9" s="29">
        <f t="shared" si="0"/>
        <v>7.2</v>
      </c>
      <c r="E9" s="29">
        <f t="shared" si="0"/>
        <v>7.5</v>
      </c>
      <c r="F9" s="29">
        <f t="shared" si="0"/>
        <v>7.85</v>
      </c>
      <c r="G9" s="29">
        <f t="shared" si="0"/>
        <v>8.4</v>
      </c>
      <c r="H9" s="29">
        <f t="shared" si="0"/>
        <v>8.8000000000000007</v>
      </c>
      <c r="I9" s="29" t="s">
        <v>28</v>
      </c>
      <c r="J9" s="31" t="s">
        <v>29</v>
      </c>
    </row>
    <row r="10" spans="1:10" ht="18.75" customHeight="1">
      <c r="A10" s="29">
        <v>5</v>
      </c>
      <c r="B10" s="26" t="s">
        <v>7</v>
      </c>
      <c r="C10" s="45" t="s">
        <v>27</v>
      </c>
      <c r="D10" s="29">
        <v>5.7</v>
      </c>
      <c r="E10" s="29">
        <v>5.95</v>
      </c>
      <c r="F10" s="29">
        <v>6.2</v>
      </c>
      <c r="G10" s="29">
        <v>6.85</v>
      </c>
      <c r="H10" s="29">
        <v>7.2</v>
      </c>
      <c r="I10" s="29" t="s">
        <v>39</v>
      </c>
      <c r="J10" s="31" t="s">
        <v>50</v>
      </c>
    </row>
    <row r="11" spans="1:10" ht="18" customHeight="1">
      <c r="A11" s="29">
        <v>6</v>
      </c>
      <c r="B11" s="26" t="s">
        <v>7</v>
      </c>
      <c r="C11" s="45" t="s">
        <v>40</v>
      </c>
      <c r="D11" s="29">
        <v>6.3</v>
      </c>
      <c r="E11" s="29">
        <v>6.6</v>
      </c>
      <c r="F11" s="29">
        <v>6.9</v>
      </c>
      <c r="G11" s="29">
        <v>7.46</v>
      </c>
      <c r="H11" s="29">
        <v>7.94</v>
      </c>
      <c r="I11" s="29" t="s">
        <v>39</v>
      </c>
      <c r="J11" s="31" t="s">
        <v>50</v>
      </c>
    </row>
    <row r="12" spans="1:10">
      <c r="A12" s="29">
        <v>7</v>
      </c>
      <c r="B12" s="26" t="s">
        <v>49</v>
      </c>
      <c r="C12" s="45" t="s">
        <v>27</v>
      </c>
      <c r="D12" s="29">
        <f t="shared" ref="D12:H13" si="1">D10+0.75</f>
        <v>6.45</v>
      </c>
      <c r="E12" s="29">
        <f t="shared" si="1"/>
        <v>6.7</v>
      </c>
      <c r="F12" s="29">
        <f t="shared" si="1"/>
        <v>6.95</v>
      </c>
      <c r="G12" s="29">
        <f t="shared" si="1"/>
        <v>7.6</v>
      </c>
      <c r="H12" s="29">
        <f t="shared" si="1"/>
        <v>7.95</v>
      </c>
      <c r="I12" s="29" t="s">
        <v>39</v>
      </c>
      <c r="J12" s="31" t="s">
        <v>50</v>
      </c>
    </row>
    <row r="13" spans="1:10">
      <c r="A13" s="29">
        <v>8</v>
      </c>
      <c r="B13" s="26" t="s">
        <v>49</v>
      </c>
      <c r="C13" s="45" t="s">
        <v>40</v>
      </c>
      <c r="D13" s="29">
        <f t="shared" si="1"/>
        <v>7.05</v>
      </c>
      <c r="E13" s="29">
        <f t="shared" si="1"/>
        <v>7.35</v>
      </c>
      <c r="F13" s="29">
        <f t="shared" si="1"/>
        <v>7.65</v>
      </c>
      <c r="G13" s="29">
        <f t="shared" si="1"/>
        <v>8.2100000000000009</v>
      </c>
      <c r="H13" s="29">
        <f t="shared" si="1"/>
        <v>8.6900000000000013</v>
      </c>
      <c r="I13" s="29" t="s">
        <v>39</v>
      </c>
      <c r="J13" s="31" t="s">
        <v>50</v>
      </c>
    </row>
    <row r="14" spans="1:10">
      <c r="A14" s="29">
        <v>9</v>
      </c>
      <c r="B14" s="26" t="s">
        <v>10</v>
      </c>
      <c r="C14" s="45" t="s">
        <v>27</v>
      </c>
      <c r="D14" s="29">
        <v>6</v>
      </c>
      <c r="E14" s="29">
        <v>6.25</v>
      </c>
      <c r="F14" s="29">
        <v>6.5</v>
      </c>
      <c r="G14" s="29">
        <v>7.15</v>
      </c>
      <c r="H14" s="29">
        <v>7.5</v>
      </c>
      <c r="I14" s="29" t="s">
        <v>39</v>
      </c>
      <c r="J14" s="31" t="s">
        <v>50</v>
      </c>
    </row>
    <row r="15" spans="1:10">
      <c r="A15" s="29">
        <v>10</v>
      </c>
      <c r="B15" s="26" t="s">
        <v>10</v>
      </c>
      <c r="C15" s="45" t="s">
        <v>40</v>
      </c>
      <c r="D15" s="29">
        <f>D11+0.3</f>
        <v>6.6</v>
      </c>
      <c r="E15" s="29">
        <f>E11+0.3</f>
        <v>6.8999999999999995</v>
      </c>
      <c r="F15" s="29">
        <f>F11+0.3</f>
        <v>7.2</v>
      </c>
      <c r="G15" s="29">
        <f>G11+0.3</f>
        <v>7.76</v>
      </c>
      <c r="H15" s="29">
        <f>H11+0.3</f>
        <v>8.24</v>
      </c>
      <c r="I15" s="29" t="s">
        <v>39</v>
      </c>
      <c r="J15" s="31" t="s">
        <v>50</v>
      </c>
    </row>
    <row r="16" spans="1:10">
      <c r="A16" s="29">
        <v>11</v>
      </c>
      <c r="B16" s="26" t="s">
        <v>51</v>
      </c>
      <c r="C16" s="45" t="s">
        <v>27</v>
      </c>
      <c r="D16" s="29">
        <f t="shared" ref="D16:H17" si="2">D14+0.75</f>
        <v>6.75</v>
      </c>
      <c r="E16" s="29">
        <f t="shared" si="2"/>
        <v>7</v>
      </c>
      <c r="F16" s="29">
        <f t="shared" si="2"/>
        <v>7.25</v>
      </c>
      <c r="G16" s="29">
        <f t="shared" si="2"/>
        <v>7.9</v>
      </c>
      <c r="H16" s="29">
        <f t="shared" si="2"/>
        <v>8.25</v>
      </c>
      <c r="I16" s="29" t="s">
        <v>39</v>
      </c>
      <c r="J16" s="31" t="s">
        <v>50</v>
      </c>
    </row>
    <row r="17" spans="1:11">
      <c r="A17" s="29">
        <v>12</v>
      </c>
      <c r="B17" s="41" t="s">
        <v>51</v>
      </c>
      <c r="C17" s="46" t="s">
        <v>40</v>
      </c>
      <c r="D17" s="42">
        <f t="shared" si="2"/>
        <v>7.35</v>
      </c>
      <c r="E17" s="42">
        <f t="shared" si="2"/>
        <v>7.6499999999999995</v>
      </c>
      <c r="F17" s="42">
        <f t="shared" si="2"/>
        <v>7.95</v>
      </c>
      <c r="G17" s="42">
        <f t="shared" si="2"/>
        <v>8.51</v>
      </c>
      <c r="H17" s="42">
        <f t="shared" si="2"/>
        <v>8.99</v>
      </c>
      <c r="I17" s="42" t="s">
        <v>39</v>
      </c>
      <c r="J17" s="43" t="s">
        <v>50</v>
      </c>
    </row>
    <row r="18" spans="1:11">
      <c r="A18" s="29">
        <v>13</v>
      </c>
      <c r="B18" s="26" t="s">
        <v>8</v>
      </c>
      <c r="C18" s="45" t="s">
        <v>27</v>
      </c>
      <c r="D18" s="29">
        <v>5.7</v>
      </c>
      <c r="E18" s="29">
        <v>6</v>
      </c>
      <c r="F18" s="29">
        <v>6.25</v>
      </c>
      <c r="G18" s="29">
        <v>6.95</v>
      </c>
      <c r="H18" s="29">
        <v>7.25</v>
      </c>
      <c r="I18" s="29" t="s">
        <v>41</v>
      </c>
      <c r="J18" s="31" t="s">
        <v>43</v>
      </c>
    </row>
    <row r="19" spans="1:11">
      <c r="A19" s="29">
        <v>14</v>
      </c>
      <c r="B19" s="26" t="s">
        <v>8</v>
      </c>
      <c r="C19" s="45" t="s">
        <v>40</v>
      </c>
      <c r="D19" s="29">
        <v>6.45</v>
      </c>
      <c r="E19" s="29">
        <v>6.75</v>
      </c>
      <c r="F19" s="29">
        <v>7.1</v>
      </c>
      <c r="G19" s="29">
        <v>7.65</v>
      </c>
      <c r="H19" s="29">
        <v>8.0500000000000007</v>
      </c>
      <c r="I19" s="29" t="s">
        <v>41</v>
      </c>
      <c r="J19" s="31" t="s">
        <v>43</v>
      </c>
    </row>
    <row r="20" spans="1:11">
      <c r="A20" s="29">
        <v>15</v>
      </c>
      <c r="B20" s="26" t="s">
        <v>48</v>
      </c>
      <c r="C20" s="45" t="s">
        <v>27</v>
      </c>
      <c r="D20" s="29">
        <v>6.45</v>
      </c>
      <c r="E20" s="29">
        <v>6.8</v>
      </c>
      <c r="F20" s="29">
        <v>7.1</v>
      </c>
      <c r="G20" s="29">
        <v>7.66</v>
      </c>
      <c r="H20" s="29">
        <v>8.0500000000000007</v>
      </c>
      <c r="I20" s="29" t="s">
        <v>41</v>
      </c>
      <c r="J20" s="31" t="s">
        <v>44</v>
      </c>
    </row>
    <row r="21" spans="1:11">
      <c r="A21" s="29">
        <v>16</v>
      </c>
      <c r="B21" s="26" t="s">
        <v>42</v>
      </c>
      <c r="C21" s="45" t="s">
        <v>27</v>
      </c>
      <c r="D21" s="29">
        <f>5.7+0.75</f>
        <v>6.45</v>
      </c>
      <c r="E21" s="29">
        <f>6+0.75</f>
        <v>6.75</v>
      </c>
      <c r="F21" s="29">
        <f>6.25+0.75</f>
        <v>7</v>
      </c>
      <c r="G21" s="29">
        <f>6.95+0.75</f>
        <v>7.7</v>
      </c>
      <c r="H21" s="29">
        <f>7.25+0.75</f>
        <v>8</v>
      </c>
      <c r="I21" s="29" t="s">
        <v>41</v>
      </c>
      <c r="J21" s="31" t="s">
        <v>43</v>
      </c>
    </row>
    <row r="22" spans="1:11">
      <c r="A22" s="29">
        <v>17</v>
      </c>
      <c r="B22" s="26" t="s">
        <v>42</v>
      </c>
      <c r="C22" s="45" t="s">
        <v>40</v>
      </c>
      <c r="D22" s="29">
        <f>6.45+0.75</f>
        <v>7.2</v>
      </c>
      <c r="E22" s="29">
        <f>6.75+0.75</f>
        <v>7.5</v>
      </c>
      <c r="F22" s="29">
        <f>7.1+0.75</f>
        <v>7.85</v>
      </c>
      <c r="G22" s="29">
        <f>7.65+0.75</f>
        <v>8.4</v>
      </c>
      <c r="H22" s="29">
        <f>8.05+0.75</f>
        <v>8.8000000000000007</v>
      </c>
      <c r="I22" s="29" t="s">
        <v>41</v>
      </c>
      <c r="J22" s="31" t="s">
        <v>43</v>
      </c>
    </row>
    <row r="23" spans="1:11">
      <c r="A23" s="29">
        <v>18</v>
      </c>
      <c r="B23" s="26" t="s">
        <v>9</v>
      </c>
      <c r="C23" s="45" t="s">
        <v>27</v>
      </c>
      <c r="D23" s="29">
        <v>5.7</v>
      </c>
      <c r="E23" s="29">
        <v>6</v>
      </c>
      <c r="F23" s="29">
        <v>6.25</v>
      </c>
      <c r="G23" s="29">
        <v>6.95</v>
      </c>
      <c r="H23" s="29">
        <v>7.25</v>
      </c>
      <c r="I23" s="29" t="s">
        <v>39</v>
      </c>
      <c r="J23" s="31" t="s">
        <v>52</v>
      </c>
    </row>
    <row r="24" spans="1:11">
      <c r="A24" s="29">
        <v>19</v>
      </c>
      <c r="B24" s="26" t="s">
        <v>9</v>
      </c>
      <c r="C24" s="45" t="s">
        <v>40</v>
      </c>
      <c r="D24" s="29">
        <v>6.45</v>
      </c>
      <c r="E24" s="29">
        <v>6.75</v>
      </c>
      <c r="F24" s="29">
        <v>7.1</v>
      </c>
      <c r="G24" s="29">
        <v>7.65</v>
      </c>
      <c r="H24" s="29">
        <v>8.0500000000000007</v>
      </c>
      <c r="I24" s="29" t="s">
        <v>39</v>
      </c>
      <c r="J24" s="31" t="s">
        <v>52</v>
      </c>
    </row>
    <row r="25" spans="1:11">
      <c r="A25" s="29">
        <v>20</v>
      </c>
      <c r="B25" s="26" t="s">
        <v>47</v>
      </c>
      <c r="C25" s="45" t="s">
        <v>27</v>
      </c>
      <c r="D25" s="29">
        <v>6.45</v>
      </c>
      <c r="E25" s="29">
        <v>6.8</v>
      </c>
      <c r="F25" s="29">
        <v>7.1</v>
      </c>
      <c r="G25" s="29">
        <v>7.4</v>
      </c>
      <c r="H25" s="29">
        <v>8.0500000000000007</v>
      </c>
      <c r="I25" s="29" t="s">
        <v>45</v>
      </c>
      <c r="J25" s="31" t="s">
        <v>46</v>
      </c>
    </row>
    <row r="26" spans="1:11">
      <c r="A26" s="29">
        <v>21</v>
      </c>
      <c r="B26" s="26" t="s">
        <v>53</v>
      </c>
      <c r="C26" s="45" t="s">
        <v>27</v>
      </c>
      <c r="D26" s="29">
        <f>5.75+0.75</f>
        <v>6.5</v>
      </c>
      <c r="E26" s="29">
        <f>6.03+0.75</f>
        <v>6.78</v>
      </c>
      <c r="F26" s="29">
        <f>6.2+0.75</f>
        <v>6.95</v>
      </c>
      <c r="G26" s="29">
        <f>6.78+0.75</f>
        <v>7.53</v>
      </c>
      <c r="H26" s="50"/>
      <c r="I26" s="29" t="s">
        <v>28</v>
      </c>
      <c r="J26" s="31" t="s">
        <v>36</v>
      </c>
    </row>
    <row r="27" spans="1:11">
      <c r="A27" s="29">
        <v>22</v>
      </c>
      <c r="B27" s="26" t="s">
        <v>53</v>
      </c>
      <c r="C27" s="47" t="s">
        <v>33</v>
      </c>
      <c r="D27" s="29">
        <f>6.45+0.75</f>
        <v>7.2</v>
      </c>
      <c r="E27" s="29">
        <f>6.75+0.75</f>
        <v>7.5</v>
      </c>
      <c r="F27" s="29">
        <f>6.9+0.75</f>
        <v>7.65</v>
      </c>
      <c r="G27" s="29">
        <f>7.47+0.75</f>
        <v>8.2199999999999989</v>
      </c>
      <c r="H27" s="50"/>
      <c r="I27" s="29" t="s">
        <v>28</v>
      </c>
      <c r="J27" s="31" t="s">
        <v>36</v>
      </c>
    </row>
    <row r="28" spans="1:11">
      <c r="A28" s="29">
        <v>23</v>
      </c>
      <c r="B28" s="26" t="s">
        <v>37</v>
      </c>
      <c r="C28" s="47" t="s">
        <v>33</v>
      </c>
      <c r="D28" s="29">
        <f>6.88+0.75</f>
        <v>7.63</v>
      </c>
      <c r="E28" s="29">
        <f>7.17+0.75</f>
        <v>7.92</v>
      </c>
      <c r="F28" s="29">
        <f>7.3+0.75</f>
        <v>8.0500000000000007</v>
      </c>
      <c r="G28" s="29">
        <f>7.88+0.75</f>
        <v>8.629999999999999</v>
      </c>
      <c r="H28" s="50"/>
      <c r="I28" s="29" t="s">
        <v>28</v>
      </c>
      <c r="J28" s="31" t="s">
        <v>38</v>
      </c>
    </row>
    <row r="29" spans="1:11">
      <c r="A29" s="37">
        <v>24</v>
      </c>
      <c r="B29" s="35" t="s">
        <v>58</v>
      </c>
      <c r="C29" s="39" t="s">
        <v>55</v>
      </c>
      <c r="D29" s="42">
        <f t="shared" ref="D29:H30" si="3">D16+0.3</f>
        <v>7.05</v>
      </c>
      <c r="E29" s="42">
        <f t="shared" si="3"/>
        <v>7.3</v>
      </c>
      <c r="F29" s="42">
        <f t="shared" si="3"/>
        <v>7.55</v>
      </c>
      <c r="G29" s="42">
        <f t="shared" si="3"/>
        <v>8.2000000000000011</v>
      </c>
      <c r="H29" s="42">
        <f t="shared" si="3"/>
        <v>8.5500000000000007</v>
      </c>
      <c r="I29" s="42" t="s">
        <v>39</v>
      </c>
      <c r="J29" s="49" t="s">
        <v>59</v>
      </c>
    </row>
    <row r="30" spans="1:11" ht="15.75" thickBot="1">
      <c r="A30" s="38">
        <v>25</v>
      </c>
      <c r="B30" s="35" t="s">
        <v>58</v>
      </c>
      <c r="C30" s="47" t="s">
        <v>33</v>
      </c>
      <c r="D30" s="48">
        <f t="shared" si="3"/>
        <v>7.6499999999999995</v>
      </c>
      <c r="E30" s="48">
        <f t="shared" si="3"/>
        <v>7.9499999999999993</v>
      </c>
      <c r="F30" s="48">
        <f t="shared" si="3"/>
        <v>8.25</v>
      </c>
      <c r="G30" s="48">
        <f t="shared" si="3"/>
        <v>8.81</v>
      </c>
      <c r="H30" s="48">
        <f t="shared" si="3"/>
        <v>9.2900000000000009</v>
      </c>
      <c r="I30" s="48" t="s">
        <v>39</v>
      </c>
      <c r="J30" s="40" t="s">
        <v>59</v>
      </c>
    </row>
    <row r="31" spans="1:11" ht="24.75" thickBot="1">
      <c r="A31" s="33">
        <v>26</v>
      </c>
      <c r="B31" s="36" t="s">
        <v>54</v>
      </c>
      <c r="C31" s="33" t="s">
        <v>55</v>
      </c>
      <c r="D31" s="85">
        <v>5.9</v>
      </c>
      <c r="E31" s="85"/>
      <c r="F31" s="85"/>
      <c r="G31" s="85"/>
      <c r="H31" s="85"/>
      <c r="I31" s="48" t="s">
        <v>39</v>
      </c>
      <c r="J31" s="51" t="s">
        <v>29</v>
      </c>
    </row>
    <row r="32" spans="1:11" ht="15.75" thickBot="1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3"/>
    </row>
    <row r="33" spans="1:10" ht="15.75" thickBot="1">
      <c r="A33" s="34" t="s">
        <v>32</v>
      </c>
      <c r="B33" s="54" t="s">
        <v>11</v>
      </c>
      <c r="C33" s="55"/>
      <c r="D33" s="22" t="s">
        <v>2</v>
      </c>
      <c r="E33" s="23" t="s">
        <v>3</v>
      </c>
      <c r="F33" s="23" t="s">
        <v>4</v>
      </c>
      <c r="G33" s="23" t="s">
        <v>5</v>
      </c>
      <c r="H33" s="24" t="s">
        <v>6</v>
      </c>
      <c r="I33" s="3"/>
      <c r="J33" s="3"/>
    </row>
    <row r="34" spans="1:10" ht="15.75" thickBot="1">
      <c r="A34" s="33">
        <v>1</v>
      </c>
      <c r="B34" s="56" t="s">
        <v>12</v>
      </c>
      <c r="C34" s="57"/>
      <c r="D34" s="17">
        <v>0.6</v>
      </c>
      <c r="E34" s="18">
        <v>0.9</v>
      </c>
      <c r="F34" s="18">
        <v>1.2</v>
      </c>
      <c r="G34" s="18">
        <v>1.8</v>
      </c>
      <c r="H34" s="19">
        <v>2.6</v>
      </c>
      <c r="I34" s="3"/>
      <c r="J34" s="3"/>
    </row>
    <row r="35" spans="1:10" ht="15.75" thickBot="1">
      <c r="A35" s="38">
        <v>2</v>
      </c>
      <c r="B35" s="56" t="s">
        <v>13</v>
      </c>
      <c r="C35" s="57"/>
      <c r="D35" s="86">
        <v>0.75</v>
      </c>
      <c r="E35" s="87"/>
      <c r="F35" s="87"/>
      <c r="G35" s="87"/>
      <c r="H35" s="88"/>
      <c r="I35" s="3"/>
      <c r="J35" s="3"/>
    </row>
    <row r="36" spans="1:10" ht="15.75" thickBot="1">
      <c r="A36" s="33">
        <v>3</v>
      </c>
      <c r="B36" s="56" t="s">
        <v>14</v>
      </c>
      <c r="C36" s="57"/>
      <c r="D36" s="89">
        <v>0.3</v>
      </c>
      <c r="E36" s="90"/>
      <c r="F36" s="90"/>
      <c r="G36" s="90"/>
      <c r="H36" s="91"/>
      <c r="I36" s="3"/>
      <c r="J36" s="3"/>
    </row>
    <row r="37" spans="1:10" ht="15.75" thickBot="1">
      <c r="A37" s="33">
        <v>4</v>
      </c>
      <c r="B37" s="56" t="s">
        <v>15</v>
      </c>
      <c r="C37" s="57"/>
      <c r="D37" s="92">
        <v>0.1</v>
      </c>
      <c r="E37" s="85"/>
      <c r="F37" s="85"/>
      <c r="G37" s="85"/>
      <c r="H37" s="93"/>
      <c r="I37" s="3"/>
      <c r="J37" s="3"/>
    </row>
    <row r="38" spans="1:10" ht="15.75" thickBot="1">
      <c r="A38" s="32">
        <v>5</v>
      </c>
      <c r="B38" s="56" t="s">
        <v>16</v>
      </c>
      <c r="C38" s="57"/>
      <c r="D38" s="94">
        <v>0.3</v>
      </c>
      <c r="E38" s="95"/>
      <c r="F38" s="95"/>
      <c r="G38" s="95"/>
      <c r="H38" s="96"/>
      <c r="I38" s="3"/>
      <c r="J38" s="3"/>
    </row>
    <row r="39" spans="1:10" ht="15.75" thickBot="1">
      <c r="A39" s="8"/>
      <c r="B39" s="8"/>
      <c r="C39" s="8"/>
    </row>
    <row r="40" spans="1:10">
      <c r="A40" s="4"/>
      <c r="B40" s="97" t="s">
        <v>21</v>
      </c>
      <c r="C40" s="98"/>
      <c r="D40" s="98"/>
      <c r="E40" s="98"/>
      <c r="F40" s="98"/>
      <c r="G40" s="98"/>
      <c r="H40" s="99"/>
    </row>
    <row r="41" spans="1:10">
      <c r="A41" s="4"/>
      <c r="B41" s="58" t="s">
        <v>19</v>
      </c>
      <c r="C41" s="59"/>
      <c r="D41" s="59"/>
      <c r="E41" s="59"/>
      <c r="F41" s="59"/>
      <c r="G41" s="59"/>
      <c r="H41" s="60"/>
    </row>
    <row r="42" spans="1:10">
      <c r="A42" s="4"/>
      <c r="B42" s="58" t="s">
        <v>20</v>
      </c>
      <c r="C42" s="59"/>
      <c r="D42" s="59"/>
      <c r="E42" s="59"/>
      <c r="F42" s="59"/>
      <c r="G42" s="59"/>
      <c r="H42" s="60"/>
    </row>
    <row r="43" spans="1:10">
      <c r="A43" s="4"/>
      <c r="B43" s="11" t="s">
        <v>22</v>
      </c>
      <c r="C43" s="12"/>
      <c r="D43" s="12"/>
      <c r="E43" s="12"/>
      <c r="F43" s="12"/>
      <c r="G43" s="12"/>
      <c r="H43" s="13"/>
    </row>
    <row r="44" spans="1:10">
      <c r="A44" s="4"/>
      <c r="B44" s="11" t="s">
        <v>18</v>
      </c>
      <c r="C44" s="12"/>
      <c r="D44" s="12"/>
      <c r="E44" s="12"/>
      <c r="F44" s="12"/>
      <c r="G44" s="12"/>
      <c r="H44" s="13"/>
    </row>
    <row r="45" spans="1:10">
      <c r="A45" s="4"/>
      <c r="B45" s="58" t="s">
        <v>23</v>
      </c>
      <c r="C45" s="59"/>
      <c r="D45" s="59"/>
      <c r="E45" s="59"/>
      <c r="F45" s="59"/>
      <c r="G45" s="59"/>
      <c r="H45" s="60"/>
    </row>
    <row r="46" spans="1:10" ht="15.75" thickBot="1">
      <c r="A46" s="4"/>
      <c r="B46" s="14" t="s">
        <v>56</v>
      </c>
      <c r="C46" s="15"/>
      <c r="D46" s="15"/>
      <c r="E46" s="15"/>
      <c r="F46" s="15"/>
      <c r="G46" s="15"/>
      <c r="H46" s="16"/>
    </row>
    <row r="47" spans="1:10" ht="10.5" customHeight="1" thickBot="1">
      <c r="A47" s="4"/>
      <c r="B47" s="10"/>
      <c r="C47" s="10"/>
      <c r="D47" s="10"/>
      <c r="E47" s="10"/>
      <c r="F47" s="10"/>
      <c r="G47" s="10"/>
      <c r="H47" s="10"/>
    </row>
    <row r="48" spans="1:10">
      <c r="A48" s="9"/>
      <c r="B48" s="74" t="s">
        <v>17</v>
      </c>
      <c r="C48" s="75"/>
      <c r="D48" s="75"/>
      <c r="E48" s="75"/>
      <c r="F48" s="75"/>
      <c r="G48" s="75"/>
      <c r="H48" s="76"/>
    </row>
    <row r="49" spans="1:8">
      <c r="A49" s="9"/>
      <c r="B49" s="77"/>
      <c r="C49" s="78"/>
      <c r="D49" s="78"/>
      <c r="E49" s="78"/>
      <c r="F49" s="78"/>
      <c r="G49" s="78"/>
      <c r="H49" s="79"/>
    </row>
    <row r="50" spans="1:8">
      <c r="A50" s="9"/>
      <c r="B50" s="77"/>
      <c r="C50" s="78"/>
      <c r="D50" s="78"/>
      <c r="E50" s="78"/>
      <c r="F50" s="78"/>
      <c r="G50" s="78"/>
      <c r="H50" s="79"/>
    </row>
    <row r="51" spans="1:8">
      <c r="A51" s="9"/>
      <c r="B51" s="77"/>
      <c r="C51" s="78"/>
      <c r="D51" s="78"/>
      <c r="E51" s="78"/>
      <c r="F51" s="78"/>
      <c r="G51" s="78"/>
      <c r="H51" s="79"/>
    </row>
    <row r="52" spans="1:8">
      <c r="A52" s="9"/>
      <c r="B52" s="77"/>
      <c r="C52" s="78"/>
      <c r="D52" s="78"/>
      <c r="E52" s="78"/>
      <c r="F52" s="78"/>
      <c r="G52" s="78"/>
      <c r="H52" s="79"/>
    </row>
    <row r="53" spans="1:8">
      <c r="A53" s="9"/>
      <c r="B53" s="77"/>
      <c r="C53" s="78"/>
      <c r="D53" s="78"/>
      <c r="E53" s="78"/>
      <c r="F53" s="78"/>
      <c r="G53" s="78"/>
      <c r="H53" s="79"/>
    </row>
    <row r="54" spans="1:8">
      <c r="A54" s="9"/>
      <c r="B54" s="77"/>
      <c r="C54" s="78"/>
      <c r="D54" s="78"/>
      <c r="E54" s="78"/>
      <c r="F54" s="78"/>
      <c r="G54" s="78"/>
      <c r="H54" s="79"/>
    </row>
    <row r="55" spans="1:8" ht="10.5" customHeight="1" thickBot="1">
      <c r="A55" s="9"/>
      <c r="B55" s="80"/>
      <c r="C55" s="81"/>
      <c r="D55" s="81"/>
      <c r="E55" s="81"/>
      <c r="F55" s="81"/>
      <c r="G55" s="81"/>
      <c r="H55" s="82"/>
    </row>
  </sheetData>
  <mergeCells count="24">
    <mergeCell ref="B48:H55"/>
    <mergeCell ref="C4:C5"/>
    <mergeCell ref="B36:C36"/>
    <mergeCell ref="B37:C37"/>
    <mergeCell ref="B38:C38"/>
    <mergeCell ref="D31:H31"/>
    <mergeCell ref="D35:H35"/>
    <mergeCell ref="D36:H36"/>
    <mergeCell ref="D37:H37"/>
    <mergeCell ref="D38:H38"/>
    <mergeCell ref="B35:C35"/>
    <mergeCell ref="B40:H40"/>
    <mergeCell ref="B45:H45"/>
    <mergeCell ref="I4:I5"/>
    <mergeCell ref="J4:J5"/>
    <mergeCell ref="B1:H1"/>
    <mergeCell ref="B3:H3"/>
    <mergeCell ref="B4:B5"/>
    <mergeCell ref="D4:H4"/>
    <mergeCell ref="A4:A5"/>
    <mergeCell ref="B33:C33"/>
    <mergeCell ref="B34:C34"/>
    <mergeCell ref="B41:H41"/>
    <mergeCell ref="B42:H4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2014-10-29T09:25:08Z</dcterms:modified>
</cp:coreProperties>
</file>