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65" yWindow="60" windowWidth="10770" windowHeight="10665" tabRatio="818"/>
  </bookViews>
  <sheets>
    <sheet name="ОПТ" sheetId="17" r:id="rId1"/>
    <sheet name="Разное" sheetId="30" r:id="rId2"/>
    <sheet name="ХХХ" sheetId="24" r:id="rId3"/>
    <sheet name="прирост" sheetId="33" r:id="rId4"/>
  </sheets>
  <calcPr calcId="114210" concurrentCalc="0"/>
</workbook>
</file>

<file path=xl/calcChain.xml><?xml version="1.0" encoding="utf-8"?>
<calcChain xmlns="http://schemas.openxmlformats.org/spreadsheetml/2006/main">
  <c r="B8" i="17"/>
  <c r="B27"/>
  <c r="B25"/>
  <c r="D9"/>
  <c r="E9"/>
  <c r="F9"/>
  <c r="G9"/>
  <c r="H9"/>
  <c r="I9"/>
  <c r="J9"/>
  <c r="K9"/>
  <c r="L9"/>
  <c r="M9"/>
  <c r="N9"/>
  <c r="O9"/>
  <c r="P9"/>
  <c r="Q9"/>
  <c r="R9"/>
  <c r="S9"/>
  <c r="B9"/>
  <c r="D8"/>
  <c r="E8"/>
  <c r="F8"/>
  <c r="G8"/>
  <c r="H8"/>
  <c r="I8"/>
  <c r="J8"/>
  <c r="K8"/>
  <c r="L8"/>
  <c r="M8"/>
  <c r="N8"/>
  <c r="O8"/>
  <c r="P8"/>
  <c r="Q8"/>
  <c r="R8"/>
  <c r="S8"/>
  <c r="A8" i="33"/>
  <c r="A9"/>
  <c r="A43"/>
  <c r="B43" i="17"/>
  <c r="D43"/>
  <c r="E43"/>
  <c r="F43"/>
  <c r="G43"/>
  <c r="H43"/>
  <c r="I43"/>
  <c r="J43"/>
  <c r="K43"/>
  <c r="L43"/>
  <c r="M43"/>
  <c r="N43"/>
  <c r="O43"/>
  <c r="P43"/>
  <c r="Q43"/>
  <c r="R43"/>
  <c r="S43"/>
  <c r="A22" i="33"/>
  <c r="B22" i="17"/>
  <c r="D22"/>
  <c r="B41"/>
  <c r="D41"/>
  <c r="E41"/>
  <c r="E22"/>
  <c r="F41"/>
  <c r="A41" i="33"/>
  <c r="D27" i="17"/>
  <c r="E27"/>
  <c r="D25"/>
  <c r="E25"/>
  <c r="F25"/>
  <c r="G25"/>
  <c r="D12"/>
  <c r="E12"/>
  <c r="A27" i="33"/>
  <c r="A25"/>
  <c r="A12"/>
  <c r="F22" i="17"/>
  <c r="G41"/>
  <c r="F27"/>
  <c r="H25"/>
  <c r="F12"/>
  <c r="G22"/>
  <c r="H41"/>
  <c r="I25"/>
  <c r="G27"/>
  <c r="G12"/>
  <c r="B28"/>
  <c r="H22"/>
  <c r="I41"/>
  <c r="H27"/>
  <c r="J25"/>
  <c r="H12"/>
  <c r="B26"/>
  <c r="D26"/>
  <c r="E26"/>
  <c r="F26"/>
  <c r="G26"/>
  <c r="H26"/>
  <c r="I26"/>
  <c r="J26"/>
  <c r="K26"/>
  <c r="L26"/>
  <c r="M26"/>
  <c r="N26"/>
  <c r="O26"/>
  <c r="P26"/>
  <c r="Q26"/>
  <c r="R26"/>
  <c r="S26"/>
  <c r="A26" i="33"/>
  <c r="B44" i="17"/>
  <c r="B45"/>
  <c r="D44"/>
  <c r="D45"/>
  <c r="E45"/>
  <c r="F45"/>
  <c r="G45"/>
  <c r="H45"/>
  <c r="I45"/>
  <c r="J45"/>
  <c r="K45"/>
  <c r="L45"/>
  <c r="M45"/>
  <c r="N45"/>
  <c r="O45"/>
  <c r="P45"/>
  <c r="Q45"/>
  <c r="R45"/>
  <c r="S45"/>
  <c r="A44" i="33"/>
  <c r="A45"/>
  <c r="I22" i="17"/>
  <c r="J41"/>
  <c r="I27"/>
  <c r="K25"/>
  <c r="I12"/>
  <c r="E44"/>
  <c r="F44"/>
  <c r="G44"/>
  <c r="H44"/>
  <c r="I44"/>
  <c r="J44"/>
  <c r="K44"/>
  <c r="L44"/>
  <c r="M44"/>
  <c r="N44"/>
  <c r="O44"/>
  <c r="P44"/>
  <c r="Q44"/>
  <c r="R44"/>
  <c r="S44"/>
  <c r="D28"/>
  <c r="E28"/>
  <c r="F28"/>
  <c r="G28"/>
  <c r="H28"/>
  <c r="I28"/>
  <c r="J28"/>
  <c r="K28"/>
  <c r="L28"/>
  <c r="M28"/>
  <c r="N28"/>
  <c r="O28"/>
  <c r="P28"/>
  <c r="Q28"/>
  <c r="R28"/>
  <c r="S28"/>
  <c r="A28" i="33"/>
  <c r="J22" i="17"/>
  <c r="K41"/>
  <c r="J27"/>
  <c r="L25"/>
  <c r="J12"/>
  <c r="D24"/>
  <c r="B24"/>
  <c r="A24" i="33"/>
  <c r="A11"/>
  <c r="B11" i="17"/>
  <c r="D11"/>
  <c r="B16"/>
  <c r="D16"/>
  <c r="B13"/>
  <c r="D13"/>
  <c r="A13" i="33"/>
  <c r="A16"/>
  <c r="D39" i="17"/>
  <c r="D36"/>
  <c r="D10" i="30"/>
  <c r="E10"/>
  <c r="F10"/>
  <c r="G10"/>
  <c r="H10"/>
  <c r="I10"/>
  <c r="J10"/>
  <c r="K10"/>
  <c r="L10"/>
  <c r="M10"/>
  <c r="N10"/>
  <c r="O10"/>
  <c r="P10"/>
  <c r="Q10"/>
  <c r="R10"/>
  <c r="S10"/>
  <c r="D11"/>
  <c r="E11"/>
  <c r="F11"/>
  <c r="G11"/>
  <c r="H11"/>
  <c r="I11"/>
  <c r="J11"/>
  <c r="K11"/>
  <c r="L11"/>
  <c r="M11"/>
  <c r="N11"/>
  <c r="O11"/>
  <c r="P11"/>
  <c r="Q11"/>
  <c r="R11"/>
  <c r="S11"/>
  <c r="D6"/>
  <c r="E6"/>
  <c r="F6"/>
  <c r="G6"/>
  <c r="H6"/>
  <c r="I6"/>
  <c r="J6"/>
  <c r="K6"/>
  <c r="L6"/>
  <c r="M6"/>
  <c r="N6"/>
  <c r="O6"/>
  <c r="P6"/>
  <c r="Q6"/>
  <c r="R6"/>
  <c r="S6"/>
  <c r="D7"/>
  <c r="E7"/>
  <c r="F7"/>
  <c r="G7"/>
  <c r="H7"/>
  <c r="I7"/>
  <c r="J7"/>
  <c r="K7"/>
  <c r="L7"/>
  <c r="M7"/>
  <c r="N7"/>
  <c r="O7"/>
  <c r="P7"/>
  <c r="Q7"/>
  <c r="R7"/>
  <c r="S7"/>
  <c r="D8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D5"/>
  <c r="E5"/>
  <c r="F5"/>
  <c r="G5"/>
  <c r="H5"/>
  <c r="I5"/>
  <c r="J5"/>
  <c r="K5"/>
  <c r="L5"/>
  <c r="M5"/>
  <c r="N5"/>
  <c r="O5"/>
  <c r="P5"/>
  <c r="Q5"/>
  <c r="R5"/>
  <c r="S5"/>
  <c r="B37" i="17"/>
  <c r="D37"/>
  <c r="A37" i="33"/>
  <c r="D47" i="17"/>
  <c r="D48"/>
  <c r="D49"/>
  <c r="D50"/>
  <c r="D51"/>
  <c r="D52"/>
  <c r="D53"/>
  <c r="D34"/>
  <c r="D35"/>
  <c r="D38"/>
  <c r="D40"/>
  <c r="E40"/>
  <c r="D42"/>
  <c r="D29"/>
  <c r="D6"/>
  <c r="D7"/>
  <c r="D10"/>
  <c r="D14"/>
  <c r="D15"/>
  <c r="E15"/>
  <c r="F15"/>
  <c r="G15"/>
  <c r="D17"/>
  <c r="D18"/>
  <c r="D19"/>
  <c r="D20"/>
  <c r="E20"/>
  <c r="D21"/>
  <c r="D23"/>
  <c r="B34"/>
  <c r="A34" i="33"/>
  <c r="B20" i="17"/>
  <c r="A20" i="33"/>
  <c r="B53" i="17"/>
  <c r="B49"/>
  <c r="A49" i="33"/>
  <c r="B52" i="17"/>
  <c r="A52" i="33"/>
  <c r="B29" i="17"/>
  <c r="A29" i="33"/>
  <c r="B47" i="17"/>
  <c r="A47" i="33"/>
  <c r="B42" i="17"/>
  <c r="B40"/>
  <c r="A48" i="33"/>
  <c r="B48" i="17"/>
  <c r="A40" i="33"/>
  <c r="B36" i="17"/>
  <c r="A36" i="33"/>
  <c r="A14"/>
  <c r="B14" i="17"/>
  <c r="B35"/>
  <c r="A35" i="33"/>
  <c r="L33" i="17"/>
  <c r="M33"/>
  <c r="B15"/>
  <c r="B17"/>
  <c r="B18"/>
  <c r="B19"/>
  <c r="B21"/>
  <c r="B23"/>
  <c r="C33"/>
  <c r="D33"/>
  <c r="E33"/>
  <c r="F33"/>
  <c r="G33"/>
  <c r="H33"/>
  <c r="I33"/>
  <c r="J33"/>
  <c r="K33"/>
  <c r="B33"/>
  <c r="B51"/>
  <c r="A18" i="33"/>
  <c r="B10" i="17"/>
  <c r="A10" i="33"/>
  <c r="A15"/>
  <c r="A17"/>
  <c r="A19"/>
  <c r="A21"/>
  <c r="A23"/>
  <c r="A30"/>
  <c r="A42"/>
  <c r="A53"/>
  <c r="B39" i="17"/>
  <c r="A39" i="33"/>
  <c r="A50"/>
  <c r="A51"/>
  <c r="A38"/>
  <c r="A6"/>
  <c r="A7"/>
  <c r="B38" i="17"/>
  <c r="B50"/>
  <c r="B6"/>
  <c r="B7"/>
  <c r="K22"/>
  <c r="L41"/>
  <c r="K27"/>
  <c r="M25"/>
  <c r="K12"/>
  <c r="E52"/>
  <c r="E13"/>
  <c r="E50"/>
  <c r="E53"/>
  <c r="F40"/>
  <c r="G40"/>
  <c r="H40"/>
  <c r="E6"/>
  <c r="F6"/>
  <c r="E38"/>
  <c r="E18"/>
  <c r="F20"/>
  <c r="E7"/>
  <c r="E11"/>
  <c r="E10"/>
  <c r="E49"/>
  <c r="E14"/>
  <c r="F14"/>
  <c r="E19"/>
  <c r="E16"/>
  <c r="E39"/>
  <c r="H15"/>
  <c r="E36"/>
  <c r="E21"/>
  <c r="E17"/>
  <c r="E42"/>
  <c r="E34"/>
  <c r="E51"/>
  <c r="E47"/>
  <c r="E24"/>
  <c r="E37"/>
  <c r="E35"/>
  <c r="E29"/>
  <c r="E23"/>
  <c r="E48"/>
  <c r="L22"/>
  <c r="M41"/>
  <c r="L27"/>
  <c r="N25"/>
  <c r="L12"/>
  <c r="F52"/>
  <c r="F50"/>
  <c r="G20"/>
  <c r="F13"/>
  <c r="F53"/>
  <c r="G53"/>
  <c r="F51"/>
  <c r="F21"/>
  <c r="G6"/>
  <c r="F39"/>
  <c r="F38"/>
  <c r="F18"/>
  <c r="F10"/>
  <c r="G10"/>
  <c r="F11"/>
  <c r="F16"/>
  <c r="F19"/>
  <c r="F49"/>
  <c r="F7"/>
  <c r="F42"/>
  <c r="F35"/>
  <c r="G14"/>
  <c r="F24"/>
  <c r="F17"/>
  <c r="F36"/>
  <c r="F47"/>
  <c r="I40"/>
  <c r="F48"/>
  <c r="F23"/>
  <c r="F34"/>
  <c r="I15"/>
  <c r="F29"/>
  <c r="F37"/>
  <c r="M22"/>
  <c r="N41"/>
  <c r="O25"/>
  <c r="M27"/>
  <c r="M12"/>
  <c r="G52"/>
  <c r="G39"/>
  <c r="H39"/>
  <c r="H20"/>
  <c r="G21"/>
  <c r="G51"/>
  <c r="G13"/>
  <c r="G50"/>
  <c r="G38"/>
  <c r="H6"/>
  <c r="G42"/>
  <c r="G18"/>
  <c r="G7"/>
  <c r="H53"/>
  <c r="G49"/>
  <c r="G11"/>
  <c r="G19"/>
  <c r="G16"/>
  <c r="G29"/>
  <c r="G34"/>
  <c r="G23"/>
  <c r="G48"/>
  <c r="G36"/>
  <c r="H10"/>
  <c r="G47"/>
  <c r="G17"/>
  <c r="G24"/>
  <c r="H14"/>
  <c r="J15"/>
  <c r="J40"/>
  <c r="G35"/>
  <c r="G37"/>
  <c r="H37"/>
  <c r="N22"/>
  <c r="O41"/>
  <c r="P25"/>
  <c r="N27"/>
  <c r="N12"/>
  <c r="H52"/>
  <c r="I20"/>
  <c r="H21"/>
  <c r="I6"/>
  <c r="H38"/>
  <c r="I38"/>
  <c r="H13"/>
  <c r="H50"/>
  <c r="H51"/>
  <c r="H42"/>
  <c r="H29"/>
  <c r="H18"/>
  <c r="H11"/>
  <c r="I53"/>
  <c r="H16"/>
  <c r="H19"/>
  <c r="H49"/>
  <c r="H7"/>
  <c r="H24"/>
  <c r="H47"/>
  <c r="H35"/>
  <c r="K40"/>
  <c r="I10"/>
  <c r="H36"/>
  <c r="H48"/>
  <c r="H23"/>
  <c r="I14"/>
  <c r="H34"/>
  <c r="H17"/>
  <c r="K15"/>
  <c r="I39"/>
  <c r="I37"/>
  <c r="O22"/>
  <c r="I21"/>
  <c r="I52"/>
  <c r="J52"/>
  <c r="P41"/>
  <c r="Q25"/>
  <c r="O27"/>
  <c r="O12"/>
  <c r="J6"/>
  <c r="J20"/>
  <c r="I51"/>
  <c r="I13"/>
  <c r="I29"/>
  <c r="I50"/>
  <c r="I42"/>
  <c r="I18"/>
  <c r="I7"/>
  <c r="I49"/>
  <c r="I16"/>
  <c r="J53"/>
  <c r="I19"/>
  <c r="I11"/>
  <c r="I23"/>
  <c r="I36"/>
  <c r="I35"/>
  <c r="I47"/>
  <c r="L15"/>
  <c r="J14"/>
  <c r="I48"/>
  <c r="L40"/>
  <c r="I17"/>
  <c r="I34"/>
  <c r="J10"/>
  <c r="I24"/>
  <c r="J37"/>
  <c r="J39"/>
  <c r="J38"/>
  <c r="J21"/>
  <c r="P22"/>
  <c r="Q41"/>
  <c r="R25"/>
  <c r="P27"/>
  <c r="P12"/>
  <c r="J29"/>
  <c r="K6"/>
  <c r="J51"/>
  <c r="K51"/>
  <c r="K20"/>
  <c r="J13"/>
  <c r="J50"/>
  <c r="J42"/>
  <c r="J18"/>
  <c r="K52"/>
  <c r="J16"/>
  <c r="J49"/>
  <c r="J19"/>
  <c r="J11"/>
  <c r="K53"/>
  <c r="J7"/>
  <c r="M15"/>
  <c r="K10"/>
  <c r="J17"/>
  <c r="K14"/>
  <c r="J47"/>
  <c r="J34"/>
  <c r="J48"/>
  <c r="M40"/>
  <c r="J36"/>
  <c r="J24"/>
  <c r="J35"/>
  <c r="J23"/>
  <c r="K21"/>
  <c r="K38"/>
  <c r="K39"/>
  <c r="K37"/>
  <c r="Q22"/>
  <c r="R41"/>
  <c r="S25"/>
  <c r="Q27"/>
  <c r="Q12"/>
  <c r="K29"/>
  <c r="L6"/>
  <c r="L20"/>
  <c r="M20"/>
  <c r="K13"/>
  <c r="K42"/>
  <c r="L42"/>
  <c r="K50"/>
  <c r="L52"/>
  <c r="K18"/>
  <c r="K49"/>
  <c r="K7"/>
  <c r="K16"/>
  <c r="L53"/>
  <c r="K11"/>
  <c r="K19"/>
  <c r="K24"/>
  <c r="K17"/>
  <c r="K35"/>
  <c r="L10"/>
  <c r="K36"/>
  <c r="K34"/>
  <c r="N15"/>
  <c r="K23"/>
  <c r="L14"/>
  <c r="N40"/>
  <c r="K48"/>
  <c r="K47"/>
  <c r="L38"/>
  <c r="L51"/>
  <c r="L37"/>
  <c r="L39"/>
  <c r="L21"/>
  <c r="R22"/>
  <c r="S41"/>
  <c r="R27"/>
  <c r="R12"/>
  <c r="M6"/>
  <c r="L29"/>
  <c r="M29"/>
  <c r="L13"/>
  <c r="L50"/>
  <c r="M52"/>
  <c r="L18"/>
  <c r="L49"/>
  <c r="M53"/>
  <c r="L11"/>
  <c r="L19"/>
  <c r="L16"/>
  <c r="L7"/>
  <c r="L23"/>
  <c r="L17"/>
  <c r="L48"/>
  <c r="L35"/>
  <c r="L24"/>
  <c r="L36"/>
  <c r="N20"/>
  <c r="L47"/>
  <c r="O40"/>
  <c r="M14"/>
  <c r="O15"/>
  <c r="L34"/>
  <c r="M10"/>
  <c r="M51"/>
  <c r="M42"/>
  <c r="M21"/>
  <c r="M39"/>
  <c r="M37"/>
  <c r="M38"/>
  <c r="S22"/>
  <c r="N6"/>
  <c r="S27"/>
  <c r="S12"/>
  <c r="M13"/>
  <c r="M50"/>
  <c r="N52"/>
  <c r="M18"/>
  <c r="M19"/>
  <c r="M16"/>
  <c r="M7"/>
  <c r="N53"/>
  <c r="M49"/>
  <c r="M11"/>
  <c r="O20"/>
  <c r="M23"/>
  <c r="M36"/>
  <c r="M17"/>
  <c r="M34"/>
  <c r="P15"/>
  <c r="N14"/>
  <c r="P40"/>
  <c r="N10"/>
  <c r="M47"/>
  <c r="M24"/>
  <c r="M35"/>
  <c r="M48"/>
  <c r="N38"/>
  <c r="N39"/>
  <c r="N42"/>
  <c r="N51"/>
  <c r="N29"/>
  <c r="N37"/>
  <c r="N21"/>
  <c r="O6"/>
  <c r="P6"/>
  <c r="N13"/>
  <c r="N50"/>
  <c r="N18"/>
  <c r="O52"/>
  <c r="N49"/>
  <c r="N19"/>
  <c r="N16"/>
  <c r="N11"/>
  <c r="N7"/>
  <c r="O53"/>
  <c r="N35"/>
  <c r="Q15"/>
  <c r="N24"/>
  <c r="N47"/>
  <c r="O14"/>
  <c r="N17"/>
  <c r="P20"/>
  <c r="N48"/>
  <c r="Q40"/>
  <c r="N34"/>
  <c r="O10"/>
  <c r="N36"/>
  <c r="N23"/>
  <c r="O21"/>
  <c r="O51"/>
  <c r="O42"/>
  <c r="O37"/>
  <c r="O29"/>
  <c r="O39"/>
  <c r="O38"/>
  <c r="O13"/>
  <c r="P13"/>
  <c r="O50"/>
  <c r="P52"/>
  <c r="O18"/>
  <c r="O7"/>
  <c r="O16"/>
  <c r="O49"/>
  <c r="P53"/>
  <c r="O11"/>
  <c r="O19"/>
  <c r="O23"/>
  <c r="O24"/>
  <c r="Q20"/>
  <c r="O47"/>
  <c r="P10"/>
  <c r="O34"/>
  <c r="O48"/>
  <c r="P14"/>
  <c r="R15"/>
  <c r="O35"/>
  <c r="O17"/>
  <c r="O36"/>
  <c r="R40"/>
  <c r="P38"/>
  <c r="Q6"/>
  <c r="P42"/>
  <c r="P51"/>
  <c r="P21"/>
  <c r="P39"/>
  <c r="P29"/>
  <c r="P37"/>
  <c r="P50"/>
  <c r="Q52"/>
  <c r="P18"/>
  <c r="P11"/>
  <c r="Q53"/>
  <c r="P16"/>
  <c r="P7"/>
  <c r="P19"/>
  <c r="P49"/>
  <c r="Q13"/>
  <c r="P24"/>
  <c r="P35"/>
  <c r="R20"/>
  <c r="P23"/>
  <c r="P36"/>
  <c r="Q14"/>
  <c r="S40"/>
  <c r="S15"/>
  <c r="P48"/>
  <c r="P47"/>
  <c r="P17"/>
  <c r="P34"/>
  <c r="Q10"/>
  <c r="Q29"/>
  <c r="Q39"/>
  <c r="Q51"/>
  <c r="Q38"/>
  <c r="Q37"/>
  <c r="Q21"/>
  <c r="Q42"/>
  <c r="R6"/>
  <c r="Q50"/>
  <c r="Q18"/>
  <c r="R52"/>
  <c r="Q16"/>
  <c r="Q7"/>
  <c r="Q49"/>
  <c r="Q19"/>
  <c r="R53"/>
  <c r="Q11"/>
  <c r="Q24"/>
  <c r="Q34"/>
  <c r="Q17"/>
  <c r="Q23"/>
  <c r="Q47"/>
  <c r="Q48"/>
  <c r="Q35"/>
  <c r="R13"/>
  <c r="R14"/>
  <c r="R10"/>
  <c r="Q36"/>
  <c r="S20"/>
  <c r="S6"/>
  <c r="R42"/>
  <c r="R37"/>
  <c r="R51"/>
  <c r="R29"/>
  <c r="R21"/>
  <c r="R38"/>
  <c r="R39"/>
  <c r="R50"/>
  <c r="S52"/>
  <c r="R18"/>
  <c r="R16"/>
  <c r="R49"/>
  <c r="R11"/>
  <c r="R7"/>
  <c r="S53"/>
  <c r="R19"/>
  <c r="R24"/>
  <c r="S10"/>
  <c r="S14"/>
  <c r="R34"/>
  <c r="S13"/>
  <c r="R35"/>
  <c r="R47"/>
  <c r="R36"/>
  <c r="R48"/>
  <c r="R23"/>
  <c r="R17"/>
  <c r="S39"/>
  <c r="S21"/>
  <c r="S51"/>
  <c r="S38"/>
  <c r="S29"/>
  <c r="S37"/>
  <c r="S42"/>
  <c r="S50"/>
  <c r="S18"/>
  <c r="S19"/>
  <c r="S49"/>
  <c r="S16"/>
  <c r="S7"/>
  <c r="S11"/>
  <c r="S36"/>
  <c r="S47"/>
  <c r="S23"/>
  <c r="S34"/>
  <c r="S24"/>
  <c r="S17"/>
  <c r="S48"/>
  <c r="S35"/>
</calcChain>
</file>

<file path=xl/sharedStrings.xml><?xml version="1.0" encoding="utf-8"?>
<sst xmlns="http://schemas.openxmlformats.org/spreadsheetml/2006/main" count="205" uniqueCount="107">
  <si>
    <t>тел./факс (8312)10-40-25, 63-80-85, 63-86-55, (83144) 5-47-23</t>
  </si>
  <si>
    <t>Нижегородская обл., Балахнинский район, п. Б. Козино, ул. Красноармейская, 16 Б</t>
  </si>
  <si>
    <t>Общ+череп нал</t>
  </si>
  <si>
    <t>250-300</t>
  </si>
  <si>
    <t>300-350</t>
  </si>
  <si>
    <t>Категории тканей, руб.</t>
  </si>
  <si>
    <t>350-400</t>
  </si>
  <si>
    <t>400-450</t>
  </si>
  <si>
    <t>"Монблан"</t>
  </si>
  <si>
    <t>"Палермо"</t>
  </si>
  <si>
    <t>ДИВАНЫ</t>
  </si>
  <si>
    <t>УГЛОВЫЕ ДИВАНЫ</t>
  </si>
  <si>
    <t xml:space="preserve">КРЕСЛА </t>
  </si>
  <si>
    <t xml:space="preserve">"Натали" </t>
  </si>
  <si>
    <t>"Альфа"</t>
  </si>
  <si>
    <t>"Домино" 1,3</t>
  </si>
  <si>
    <t>"Милан"</t>
  </si>
  <si>
    <t>"Мега"</t>
  </si>
  <si>
    <t>-----</t>
  </si>
  <si>
    <t>ПРИРОСТ</t>
  </si>
  <si>
    <t>1 кат</t>
  </si>
  <si>
    <t>2 кат</t>
  </si>
  <si>
    <t>3 кат</t>
  </si>
  <si>
    <t>4 кат</t>
  </si>
  <si>
    <t>5 кат</t>
  </si>
  <si>
    <t>6 кат</t>
  </si>
  <si>
    <t>7 кат</t>
  </si>
  <si>
    <t>"Эдем"</t>
  </si>
  <si>
    <t>"Монблан" кресло</t>
  </si>
  <si>
    <t>"Женева" пуф</t>
  </si>
  <si>
    <t xml:space="preserve">"Монблан" </t>
  </si>
  <si>
    <t>НК+к.з.</t>
  </si>
  <si>
    <t>8 кат</t>
  </si>
  <si>
    <t>9 кат</t>
  </si>
  <si>
    <t>450-500</t>
  </si>
  <si>
    <t>500-550</t>
  </si>
  <si>
    <t>600-650</t>
  </si>
  <si>
    <t>650-700</t>
  </si>
  <si>
    <t>0 кат</t>
  </si>
  <si>
    <t>до 250</t>
  </si>
  <si>
    <t>550-600</t>
  </si>
  <si>
    <t xml:space="preserve">                                   Мебельная фабрика "Дива Н"               01.02.2015 г.                                                                               </t>
  </si>
  <si>
    <t>10 кат</t>
  </si>
  <si>
    <t>11 кат</t>
  </si>
  <si>
    <t>700-750</t>
  </si>
  <si>
    <t>750-800</t>
  </si>
  <si>
    <t>"Домино" 1,0</t>
  </si>
  <si>
    <t>"Генуя"</t>
  </si>
  <si>
    <t xml:space="preserve">"Каталония" </t>
  </si>
  <si>
    <t xml:space="preserve">"Монблан" пуф№1 </t>
  </si>
  <si>
    <r>
      <t xml:space="preserve">"Монблан </t>
    </r>
    <r>
      <rPr>
        <b/>
        <u/>
        <sz val="12"/>
        <rFont val="Times New Roman"/>
        <family val="1"/>
        <charset val="204"/>
      </rPr>
      <t>П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  <charset val="204"/>
      </rPr>
      <t xml:space="preserve"> </t>
    </r>
  </si>
  <si>
    <t>"Мега" пуф</t>
  </si>
  <si>
    <t>тел. (831) 410-40-25, (915) 944-75-59, тел./факс. (83144) 5-47-23</t>
  </si>
  <si>
    <r>
      <t xml:space="preserve">"Монблан </t>
    </r>
    <r>
      <rPr>
        <b/>
        <sz val="12"/>
        <rFont val="Times New Roman"/>
        <family val="1"/>
        <charset val="204"/>
      </rPr>
      <t>П</t>
    </r>
    <r>
      <rPr>
        <sz val="12"/>
        <rFont val="Times New Roman"/>
        <family val="1"/>
      </rPr>
      <t xml:space="preserve">" </t>
    </r>
  </si>
  <si>
    <t xml:space="preserve">"Генуя" кресло </t>
  </si>
  <si>
    <t xml:space="preserve">"Милан" кресло </t>
  </si>
  <si>
    <t>12 кат</t>
  </si>
  <si>
    <t>13 кат</t>
  </si>
  <si>
    <t>14 кат</t>
  </si>
  <si>
    <t>15 кат</t>
  </si>
  <si>
    <t>16 кат</t>
  </si>
  <si>
    <t>17 кат</t>
  </si>
  <si>
    <t>800-850</t>
  </si>
  <si>
    <t>850-900</t>
  </si>
  <si>
    <t>900-950</t>
  </si>
  <si>
    <t>950-1000</t>
  </si>
  <si>
    <t>1000-1050</t>
  </si>
  <si>
    <t>1050-1100</t>
  </si>
  <si>
    <t>К</t>
  </si>
  <si>
    <t>"Манчестер"качалка</t>
  </si>
  <si>
    <t>diva-n@mail.ru, www.diva-n.com</t>
  </si>
  <si>
    <t>"Аккордеон 4" 1,4</t>
  </si>
  <si>
    <t>"Аккордеон 5" 1,4</t>
  </si>
  <si>
    <t xml:space="preserve">"Турин 2" </t>
  </si>
  <si>
    <t>"Консул"</t>
  </si>
  <si>
    <t>Задник 3х секций из ткани или к/з (Хьюстон, Генуя)</t>
  </si>
  <si>
    <t>Доп. подушка на диван-кр. "Бергамо"60*60 без декора</t>
  </si>
  <si>
    <t>Доп. подушка на диван-кр. "Турин"</t>
  </si>
  <si>
    <t>Изделие</t>
  </si>
  <si>
    <t>Цена</t>
  </si>
  <si>
    <t>Думка 40*40 (крой 45*45)</t>
  </si>
  <si>
    <t xml:space="preserve">Думка (комплект 2 шт) 30*30 см (крой 35*35) </t>
  </si>
  <si>
    <t>Думка (комплект 3 шт) 40*40 (крой 45*45)</t>
  </si>
  <si>
    <t>Декор + подголовник из ткани для Домино 1,0</t>
  </si>
  <si>
    <t>Декор + подголовник из ткани для Домино 1,3</t>
  </si>
  <si>
    <t>Задняя спинка тахты "Мега", "Аккордеон"=ТКАНЬ М /ПОГ</t>
  </si>
  <si>
    <t>Спальное место из ткани ("Милан", "Ген" "Хью" "Турин")</t>
  </si>
  <si>
    <t>Категории тканей,</t>
  </si>
  <si>
    <t>"Глория 2"</t>
  </si>
  <si>
    <t xml:space="preserve">"Сицилия" </t>
  </si>
  <si>
    <t>"Оливер"</t>
  </si>
  <si>
    <t>"Премьер"</t>
  </si>
  <si>
    <t>СМ***</t>
  </si>
  <si>
    <t>"Сицилия 2"</t>
  </si>
  <si>
    <t xml:space="preserve">"Слим" НПБ  </t>
  </si>
  <si>
    <t xml:space="preserve">"Женева" НПБ </t>
  </si>
  <si>
    <t>"Глория 8+бок" НПБ</t>
  </si>
  <si>
    <t>"Монблан" New НПБ</t>
  </si>
  <si>
    <t>"Глория 2" КУПОНЫ</t>
  </si>
  <si>
    <t>"Сицилия" КУПОНЫ</t>
  </si>
  <si>
    <t>"Сицилия 2" КУПОНЫ</t>
  </si>
  <si>
    <r>
      <t xml:space="preserve">"Монблан </t>
    </r>
    <r>
      <rPr>
        <b/>
        <sz val="12"/>
        <rFont val="Times New Roman"/>
        <family val="1"/>
        <charset val="204"/>
      </rPr>
      <t>П-2</t>
    </r>
    <r>
      <rPr>
        <sz val="12"/>
        <rFont val="Times New Roman"/>
        <family val="1"/>
        <charset val="204"/>
      </rPr>
      <t>"</t>
    </r>
  </si>
  <si>
    <t>"Неаполь"</t>
  </si>
  <si>
    <t>"Аккордеон 3" 1,4</t>
  </si>
  <si>
    <t>"Аккордеон 3" 1,6</t>
  </si>
  <si>
    <t>Мебельная фабрика "Дива Н"                                      с  08.07.2019 г.</t>
  </si>
  <si>
    <t>ЯЩИК К Д АККОРДЕОН 3: 1,4-900р./1,6-1200р.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</si>
</sst>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39">
    <font>
      <sz val="10"/>
      <name val="Arial Cyr"/>
      <charset val="204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indexed="10"/>
      <name val="Times New Roman"/>
      <family val="1"/>
    </font>
    <font>
      <b/>
      <u/>
      <sz val="12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8"/>
      <color indexed="63"/>
      <name val="Times New Roman"/>
      <family val="1"/>
    </font>
    <font>
      <b/>
      <sz val="13"/>
      <color indexed="63"/>
      <name val="Times New Roman"/>
      <family val="1"/>
    </font>
    <font>
      <b/>
      <sz val="12"/>
      <color indexed="63"/>
      <name val="Times New Roman"/>
      <family val="1"/>
    </font>
    <font>
      <b/>
      <i/>
      <sz val="9"/>
      <name val="Times New Roman"/>
      <family val="1"/>
      <charset val="204"/>
    </font>
    <font>
      <b/>
      <sz val="8"/>
      <name val="Tahoma"/>
      <family val="2"/>
      <charset val="204"/>
    </font>
    <font>
      <b/>
      <i/>
      <sz val="10"/>
      <name val="Times New Roman"/>
      <family val="1"/>
    </font>
    <font>
      <b/>
      <i/>
      <sz val="8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8"/>
      <color indexed="10"/>
      <name val="Tahoma"/>
      <family val="2"/>
      <charset val="204"/>
    </font>
    <font>
      <sz val="12"/>
      <color indexed="55"/>
      <name val="Times New Roman"/>
      <family val="1"/>
      <charset val="204"/>
    </font>
    <font>
      <b/>
      <sz val="8"/>
      <color indexed="55"/>
      <name val="Tahoma"/>
      <family val="2"/>
      <charset val="204"/>
    </font>
    <font>
      <b/>
      <i/>
      <sz val="10"/>
      <color indexed="55"/>
      <name val="Times New Roman"/>
      <family val="1"/>
    </font>
    <font>
      <b/>
      <i/>
      <sz val="12"/>
      <color indexed="10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</font>
    <font>
      <sz val="12"/>
      <color indexed="55"/>
      <name val="Times New Roman"/>
      <family val="1"/>
    </font>
    <font>
      <sz val="10"/>
      <color indexed="5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1" fontId="9" fillId="0" borderId="0" xfId="0" applyNumberFormat="1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3" fillId="0" borderId="1" xfId="0" applyFont="1" applyFill="1" applyBorder="1" applyAlignment="1">
      <alignment horizontal="left"/>
    </xf>
    <xf numFmtId="0" fontId="12" fillId="0" borderId="0" xfId="0" applyFont="1" applyFill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2" fillId="0" borderId="0" xfId="0" applyFont="1" applyFill="1" applyAlignment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15" fillId="0" borderId="0" xfId="0" applyFont="1" applyFill="1"/>
    <xf numFmtId="9" fontId="8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0" fillId="0" borderId="0" xfId="0" applyFont="1" applyFill="1" applyAlignment="1">
      <alignment horizontal="left"/>
    </xf>
    <xf numFmtId="0" fontId="14" fillId="2" borderId="1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1" xfId="0" quotePrefix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left"/>
    </xf>
    <xf numFmtId="0" fontId="25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0" fillId="0" borderId="0" xfId="0" applyFont="1" applyFill="1" applyAlignment="1"/>
    <xf numFmtId="0" fontId="25" fillId="2" borderId="2" xfId="0" applyFont="1" applyFill="1" applyBorder="1" applyAlignment="1"/>
    <xf numFmtId="0" fontId="25" fillId="2" borderId="3" xfId="0" applyFont="1" applyFill="1" applyBorder="1" applyAlignment="1"/>
    <xf numFmtId="0" fontId="27" fillId="0" borderId="1" xfId="0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1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center"/>
    </xf>
    <xf numFmtId="0" fontId="28" fillId="0" borderId="1" xfId="0" quotePrefix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4" fillId="0" borderId="0" xfId="0" applyFont="1" applyFill="1"/>
    <xf numFmtId="0" fontId="35" fillId="0" borderId="1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center"/>
    </xf>
    <xf numFmtId="0" fontId="37" fillId="0" borderId="0" xfId="0" applyFont="1" applyFill="1"/>
    <xf numFmtId="0" fontId="38" fillId="0" borderId="0" xfId="0" applyFont="1" applyFill="1"/>
    <xf numFmtId="0" fontId="3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25" fillId="2" borderId="2" xfId="0" applyNumberFormat="1" applyFont="1" applyFill="1" applyBorder="1" applyAlignment="1">
      <alignment horizontal="center"/>
    </xf>
    <xf numFmtId="0" fontId="25" fillId="2" borderId="3" xfId="0" applyNumberFormat="1" applyFont="1" applyFill="1" applyBorder="1" applyAlignment="1">
      <alignment horizontal="center"/>
    </xf>
    <xf numFmtId="0" fontId="27" fillId="5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27" fillId="5" borderId="2" xfId="0" applyFont="1" applyFill="1" applyBorder="1" applyAlignment="1">
      <alignment horizontal="left"/>
    </xf>
    <xf numFmtId="0" fontId="27" fillId="5" borderId="3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0</xdr:col>
      <xdr:colOff>1219200</xdr:colOff>
      <xdr:row>3</xdr:row>
      <xdr:rowOff>238125</xdr:rowOff>
    </xdr:to>
    <xdr:pic>
      <xdr:nvPicPr>
        <xdr:cNvPr id="1025" name="Picture 68" descr="Логотип_ДиваН_ма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66675"/>
          <a:ext cx="10572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3</xdr:row>
      <xdr:rowOff>0</xdr:rowOff>
    </xdr:to>
    <xdr:pic>
      <xdr:nvPicPr>
        <xdr:cNvPr id="2049" name="Picture 64" descr="Логотип_ДиваН_ма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va-n@infonet.nno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55"/>
  <sheetViews>
    <sheetView tabSelected="1" workbookViewId="0">
      <pane xSplit="21" ySplit="5" topLeftCell="V6" activePane="bottomRight" state="frozen"/>
      <selection pane="topRight" activeCell="P1" sqref="P1"/>
      <selection pane="bottomLeft" activeCell="A7" sqref="A7"/>
      <selection pane="bottomRight" activeCell="D15" sqref="D15"/>
    </sheetView>
  </sheetViews>
  <sheetFormatPr defaultRowHeight="15.75"/>
  <cols>
    <col min="1" max="1" width="21.5703125" style="7" customWidth="1"/>
    <col min="2" max="2" width="6.140625" style="5" customWidth="1"/>
    <col min="3" max="4" width="6.140625" style="7" customWidth="1"/>
    <col min="5" max="5" width="6.140625" style="5" customWidth="1"/>
    <col min="6" max="6" width="6.140625" style="6" customWidth="1"/>
    <col min="7" max="20" width="6.140625" style="5" customWidth="1"/>
    <col min="21" max="21" width="4.42578125" style="5" customWidth="1"/>
    <col min="22" max="22" width="9.42578125" style="5" customWidth="1"/>
    <col min="23" max="16384" width="9.140625" style="5"/>
  </cols>
  <sheetData>
    <row r="1" spans="1:22" ht="21" customHeight="1">
      <c r="A1" s="37"/>
      <c r="B1" s="77" t="s">
        <v>105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2" ht="21" customHeight="1">
      <c r="A2" s="38"/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2"/>
      <c r="O2" s="42"/>
      <c r="P2" s="42"/>
      <c r="Q2" s="42"/>
      <c r="R2" s="42"/>
      <c r="S2" s="42"/>
      <c r="T2" s="26"/>
    </row>
    <row r="3" spans="1:22" ht="21" customHeight="1">
      <c r="A3" s="38"/>
      <c r="B3" s="39" t="s">
        <v>52</v>
      </c>
      <c r="C3" s="39"/>
      <c r="D3" s="39"/>
      <c r="E3" s="39"/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25"/>
    </row>
    <row r="4" spans="1:22" ht="21" customHeight="1">
      <c r="A4" s="38"/>
      <c r="B4" s="41" t="s">
        <v>70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25"/>
    </row>
    <row r="5" spans="1:22" s="8" customFormat="1" ht="27" customHeight="1">
      <c r="A5" s="17" t="s">
        <v>10</v>
      </c>
      <c r="B5" s="43" t="s">
        <v>38</v>
      </c>
      <c r="C5" s="43" t="s">
        <v>20</v>
      </c>
      <c r="D5" s="43" t="s">
        <v>21</v>
      </c>
      <c r="E5" s="43" t="s">
        <v>22</v>
      </c>
      <c r="F5" s="43" t="s">
        <v>23</v>
      </c>
      <c r="G5" s="43" t="s">
        <v>24</v>
      </c>
      <c r="H5" s="43" t="s">
        <v>25</v>
      </c>
      <c r="I5" s="43" t="s">
        <v>26</v>
      </c>
      <c r="J5" s="43" t="s">
        <v>32</v>
      </c>
      <c r="K5" s="43" t="s">
        <v>33</v>
      </c>
      <c r="L5" s="43" t="s">
        <v>42</v>
      </c>
      <c r="M5" s="43" t="s">
        <v>43</v>
      </c>
      <c r="N5" s="43" t="s">
        <v>56</v>
      </c>
      <c r="O5" s="43" t="s">
        <v>57</v>
      </c>
      <c r="P5" s="43" t="s">
        <v>58</v>
      </c>
      <c r="Q5" s="43" t="s">
        <v>59</v>
      </c>
      <c r="R5" s="43" t="s">
        <v>60</v>
      </c>
      <c r="S5" s="43" t="s">
        <v>61</v>
      </c>
      <c r="T5" s="43" t="s">
        <v>31</v>
      </c>
      <c r="U5" s="31" t="s">
        <v>68</v>
      </c>
    </row>
    <row r="6" spans="1:22" s="8" customFormat="1" ht="15" customHeight="1">
      <c r="A6" s="15" t="s">
        <v>71</v>
      </c>
      <c r="B6" s="44">
        <f ca="1">C6-прирост!B6+100</f>
        <v>13000</v>
      </c>
      <c r="C6" s="46">
        <v>13600</v>
      </c>
      <c r="D6" s="44">
        <f ca="1">C6+прирост!$B6</f>
        <v>14300</v>
      </c>
      <c r="E6" s="44">
        <f ca="1">D6+прирост!$B6</f>
        <v>15000</v>
      </c>
      <c r="F6" s="44">
        <f ca="1">E6+прирост!$B6</f>
        <v>15700</v>
      </c>
      <c r="G6" s="44">
        <f ca="1">ROUND((F6+прирост!$B6)*1.01,-1)</f>
        <v>16560</v>
      </c>
      <c r="H6" s="44">
        <f ca="1">ROUND((G6+прирост!$B6)*1.01,-1)</f>
        <v>17430</v>
      </c>
      <c r="I6" s="44">
        <f ca="1">ROUND((H6+прирост!$B6)*1.01,-1)</f>
        <v>18310</v>
      </c>
      <c r="J6" s="44">
        <f ca="1">ROUND((I6+прирост!$B6)*1.01,-1)</f>
        <v>19200</v>
      </c>
      <c r="K6" s="44">
        <f ca="1">ROUND((J6+прирост!$B6)*1.01,-1)</f>
        <v>20100</v>
      </c>
      <c r="L6" s="44">
        <f ca="1">ROUND((K6+прирост!$B6)*1.01,-1)</f>
        <v>21010</v>
      </c>
      <c r="M6" s="44">
        <f ca="1">ROUND((L6+прирост!$B6)*1.01,-1)</f>
        <v>21930</v>
      </c>
      <c r="N6" s="44">
        <f ca="1">ROUND((M6+прирост!$B6)*1.01,-1)</f>
        <v>22860</v>
      </c>
      <c r="O6" s="44">
        <f ca="1">ROUND((N6+прирост!$B6)*1.01,-1)</f>
        <v>23800</v>
      </c>
      <c r="P6" s="44">
        <f ca="1">ROUND((O6+прирост!$B6)*1.01,-1)</f>
        <v>24750</v>
      </c>
      <c r="Q6" s="44">
        <f ca="1">ROUND((P6+прирост!$B6)*1.01,-1)</f>
        <v>25700</v>
      </c>
      <c r="R6" s="44">
        <f ca="1">ROUND((Q6+прирост!$B6)*1.01,-1)</f>
        <v>26660</v>
      </c>
      <c r="S6" s="44">
        <f ca="1">ROUND((R6+прирост!$B6)*1.01,-1)</f>
        <v>27630</v>
      </c>
      <c r="T6" s="45" t="s">
        <v>18</v>
      </c>
      <c r="U6" s="53">
        <v>0.5</v>
      </c>
    </row>
    <row r="7" spans="1:22" s="8" customFormat="1" ht="16.5" customHeight="1">
      <c r="A7" s="15" t="s">
        <v>72</v>
      </c>
      <c r="B7" s="44">
        <f ca="1">C7-прирост!B7+100</f>
        <v>14000</v>
      </c>
      <c r="C7" s="46">
        <v>14600</v>
      </c>
      <c r="D7" s="44">
        <f ca="1">C7+прирост!$B7</f>
        <v>15300</v>
      </c>
      <c r="E7" s="44">
        <f ca="1">D7+прирост!$B7</f>
        <v>16000</v>
      </c>
      <c r="F7" s="44">
        <f ca="1">E7+прирост!$B7</f>
        <v>16700</v>
      </c>
      <c r="G7" s="44">
        <f ca="1">ROUND((F7+прирост!$B7)*1.01,-1)</f>
        <v>17570</v>
      </c>
      <c r="H7" s="44">
        <f ca="1">ROUND((G7+прирост!$B7)*1.01,-1)</f>
        <v>18450</v>
      </c>
      <c r="I7" s="44">
        <f ca="1">ROUND((H7+прирост!$B7)*1.01,-1)</f>
        <v>19340</v>
      </c>
      <c r="J7" s="44">
        <f ca="1">ROUND((I7+прирост!$B7)*1.01,-1)</f>
        <v>20240</v>
      </c>
      <c r="K7" s="44">
        <f ca="1">ROUND((J7+прирост!$B7)*1.01,-1)</f>
        <v>21150</v>
      </c>
      <c r="L7" s="44">
        <f ca="1">ROUND((K7+прирост!$B7)*1.01,-1)</f>
        <v>22070</v>
      </c>
      <c r="M7" s="44">
        <f ca="1">ROUND((L7+прирост!$B7)*1.01,-1)</f>
        <v>23000</v>
      </c>
      <c r="N7" s="44">
        <f ca="1">ROUND((M7+прирост!$B7)*1.01,-1)</f>
        <v>23940</v>
      </c>
      <c r="O7" s="44">
        <f ca="1">ROUND((N7+прирост!$B7)*1.01,-1)</f>
        <v>24890</v>
      </c>
      <c r="P7" s="44">
        <f ca="1">ROUND((O7+прирост!$B7)*1.01,-1)</f>
        <v>25850</v>
      </c>
      <c r="Q7" s="44">
        <f ca="1">ROUND((P7+прирост!$B7)*1.01,-1)</f>
        <v>26820</v>
      </c>
      <c r="R7" s="44">
        <f ca="1">ROUND((Q7+прирост!$B7)*1.01,-1)</f>
        <v>27800</v>
      </c>
      <c r="S7" s="44">
        <f ca="1">ROUND((R7+прирост!$B7)*1.01,-1)</f>
        <v>28790</v>
      </c>
      <c r="T7" s="45" t="s">
        <v>18</v>
      </c>
      <c r="U7" s="53">
        <v>0.5</v>
      </c>
      <c r="V7" s="16"/>
    </row>
    <row r="8" spans="1:22" s="8" customFormat="1" ht="15.75" customHeight="1">
      <c r="A8" s="15" t="s">
        <v>103</v>
      </c>
      <c r="B8" s="44">
        <f ca="1">C8-прирост!B8+100</f>
        <v>15400</v>
      </c>
      <c r="C8" s="46">
        <v>15800</v>
      </c>
      <c r="D8" s="44">
        <f ca="1">C8+прирост!$B8</f>
        <v>16300</v>
      </c>
      <c r="E8" s="44">
        <f ca="1">D8+прирост!$B8</f>
        <v>16800</v>
      </c>
      <c r="F8" s="44">
        <f ca="1">E8+прирост!$B8</f>
        <v>17300</v>
      </c>
      <c r="G8" s="44">
        <f ca="1">ROUND((F8+прирост!$B8)*1.01,-1)</f>
        <v>17980</v>
      </c>
      <c r="H8" s="44">
        <f ca="1">ROUND((G8+прирост!$B8)*1.01,-1)</f>
        <v>18660</v>
      </c>
      <c r="I8" s="44">
        <f ca="1">ROUND((H8+прирост!$B8)*1.01,-1)</f>
        <v>19350</v>
      </c>
      <c r="J8" s="44">
        <f ca="1">ROUND((I8+прирост!$B8)*1.01,-1)</f>
        <v>20050</v>
      </c>
      <c r="K8" s="44">
        <f ca="1">ROUND((J8+прирост!$B8)*1.01,-1)</f>
        <v>20760</v>
      </c>
      <c r="L8" s="44">
        <f ca="1">ROUND((K8+прирост!$B8)*1.01,-1)</f>
        <v>21470</v>
      </c>
      <c r="M8" s="44">
        <f ca="1">ROUND((L8+прирост!$B8)*1.01,-1)</f>
        <v>22190</v>
      </c>
      <c r="N8" s="44">
        <f ca="1">ROUND((M8+прирост!$B8)*1.01,-1)</f>
        <v>22920</v>
      </c>
      <c r="O8" s="44">
        <f ca="1">ROUND((N8+прирост!$B8)*1.01,-1)</f>
        <v>23650</v>
      </c>
      <c r="P8" s="44">
        <f ca="1">ROUND((O8+прирост!$B8)*1.01,-1)</f>
        <v>24390</v>
      </c>
      <c r="Q8" s="44">
        <f ca="1">ROUND((P8+прирост!$B8)*1.01,-1)</f>
        <v>25140</v>
      </c>
      <c r="R8" s="44">
        <f ca="1">ROUND((Q8+прирост!$B8)*1.01,-1)</f>
        <v>25900</v>
      </c>
      <c r="S8" s="44">
        <f ca="1">ROUND((R8+прирост!$B8)*1.01,-1)</f>
        <v>26660</v>
      </c>
      <c r="T8" s="45"/>
      <c r="U8" s="53">
        <v>0.5</v>
      </c>
      <c r="V8" s="16"/>
    </row>
    <row r="9" spans="1:22" s="8" customFormat="1" ht="15.75" customHeight="1">
      <c r="A9" s="15" t="s">
        <v>104</v>
      </c>
      <c r="B9" s="44">
        <f ca="1">C9-прирост!B9+100</f>
        <v>16900</v>
      </c>
      <c r="C9" s="46">
        <v>17300</v>
      </c>
      <c r="D9" s="44">
        <f ca="1">C9+прирост!$B9</f>
        <v>17800</v>
      </c>
      <c r="E9" s="44">
        <f ca="1">D9+прирост!$B9</f>
        <v>18300</v>
      </c>
      <c r="F9" s="44">
        <f ca="1">E9+прирост!$B9</f>
        <v>18800</v>
      </c>
      <c r="G9" s="44">
        <f ca="1">ROUND((F9+прирост!$B9)*1.01,-1)</f>
        <v>19490</v>
      </c>
      <c r="H9" s="44">
        <f ca="1">ROUND((G9+прирост!$B9)*1.01,-1)</f>
        <v>20190</v>
      </c>
      <c r="I9" s="44">
        <f ca="1">ROUND((H9+прирост!$B9)*1.01,-1)</f>
        <v>20900</v>
      </c>
      <c r="J9" s="44">
        <f ca="1">ROUND((I9+прирост!$B9)*1.01,-1)</f>
        <v>21610</v>
      </c>
      <c r="K9" s="44">
        <f ca="1">ROUND((J9+прирост!$B9)*1.01,-1)</f>
        <v>22330</v>
      </c>
      <c r="L9" s="44">
        <f ca="1">ROUND((K9+прирост!$B9)*1.01,-1)</f>
        <v>23060</v>
      </c>
      <c r="M9" s="44">
        <f ca="1">ROUND((L9+прирост!$B9)*1.01,-1)</f>
        <v>23800</v>
      </c>
      <c r="N9" s="44">
        <f ca="1">ROUND((M9+прирост!$B9)*1.01,-1)</f>
        <v>24540</v>
      </c>
      <c r="O9" s="44">
        <f ca="1">ROUND((N9+прирост!$B9)*1.01,-1)</f>
        <v>25290</v>
      </c>
      <c r="P9" s="44">
        <f ca="1">ROUND((O9+прирост!$B9)*1.01,-1)</f>
        <v>26050</v>
      </c>
      <c r="Q9" s="44">
        <f ca="1">ROUND((P9+прирост!$B9)*1.01,-1)</f>
        <v>26820</v>
      </c>
      <c r="R9" s="44">
        <f ca="1">ROUND((Q9+прирост!$B9)*1.01,-1)</f>
        <v>27590</v>
      </c>
      <c r="S9" s="44">
        <f ca="1">ROUND((R9+прирост!$B9)*1.01,-1)</f>
        <v>28370</v>
      </c>
      <c r="T9" s="45"/>
      <c r="U9" s="53">
        <v>0.5</v>
      </c>
      <c r="V9" s="16"/>
    </row>
    <row r="10" spans="1:22" s="8" customFormat="1" ht="15.75" customHeight="1">
      <c r="A10" s="15" t="s">
        <v>14</v>
      </c>
      <c r="B10" s="44">
        <f ca="1">C10-прирост!B10+100</f>
        <v>11900</v>
      </c>
      <c r="C10" s="46">
        <v>12300</v>
      </c>
      <c r="D10" s="44">
        <f ca="1">C10+прирост!$B10</f>
        <v>12800</v>
      </c>
      <c r="E10" s="44">
        <f ca="1">D10+прирост!$B10</f>
        <v>13300</v>
      </c>
      <c r="F10" s="44">
        <f ca="1">E10+прирост!$B10</f>
        <v>13800</v>
      </c>
      <c r="G10" s="44">
        <f ca="1">ROUND((F10+прирост!$B10)*1.01,-1)</f>
        <v>14440</v>
      </c>
      <c r="H10" s="44">
        <f ca="1">ROUND((G10+прирост!$B10)*1.01,-1)</f>
        <v>15090</v>
      </c>
      <c r="I10" s="44">
        <f ca="1">ROUND((H10+прирост!$B10)*1.01,-1)</f>
        <v>15750</v>
      </c>
      <c r="J10" s="44">
        <f ca="1">ROUND((I10+прирост!$B10)*1.01,-1)</f>
        <v>16410</v>
      </c>
      <c r="K10" s="44">
        <f ca="1">ROUND((J10+прирост!$B10)*1.01,-1)</f>
        <v>17080</v>
      </c>
      <c r="L10" s="44">
        <f ca="1">ROUND((K10+прирост!$B10)*1.01,-1)</f>
        <v>17760</v>
      </c>
      <c r="M10" s="44">
        <f ca="1">ROUND((L10+прирост!$B10)*1.01,-1)</f>
        <v>18440</v>
      </c>
      <c r="N10" s="44">
        <f ca="1">ROUND((M10+прирост!$B10)*1.01,-1)</f>
        <v>19130</v>
      </c>
      <c r="O10" s="44">
        <f ca="1">ROUND((N10+прирост!$B10)*1.01,-1)</f>
        <v>19830</v>
      </c>
      <c r="P10" s="44">
        <f ca="1">ROUND((O10+прирост!$B10)*1.01,-1)</f>
        <v>20530</v>
      </c>
      <c r="Q10" s="44">
        <f ca="1">ROUND((P10+прирост!$B10)*1.01,-1)</f>
        <v>21240</v>
      </c>
      <c r="R10" s="44">
        <f ca="1">ROUND((Q10+прирост!$B10)*1.01,-1)</f>
        <v>21960</v>
      </c>
      <c r="S10" s="44">
        <f ca="1">ROUND((R10+прирост!$B10)*1.01,-1)</f>
        <v>22680</v>
      </c>
      <c r="T10" s="45" t="s">
        <v>18</v>
      </c>
      <c r="U10" s="54">
        <v>0.5</v>
      </c>
    </row>
    <row r="11" spans="1:22" s="8" customFormat="1" ht="16.5" customHeight="1">
      <c r="A11" s="15" t="s">
        <v>88</v>
      </c>
      <c r="B11" s="44">
        <f ca="1">C11-прирост!B11+100</f>
        <v>12500</v>
      </c>
      <c r="C11" s="46">
        <v>13000</v>
      </c>
      <c r="D11" s="44">
        <f ca="1">C11+прирост!$B11</f>
        <v>13600</v>
      </c>
      <c r="E11" s="44">
        <f ca="1">D11+прирост!$B11</f>
        <v>14200</v>
      </c>
      <c r="F11" s="44">
        <f ca="1">E11+прирост!$B11</f>
        <v>14800</v>
      </c>
      <c r="G11" s="44">
        <f ca="1">ROUND((F11+прирост!$B11)*1.01,-1)</f>
        <v>15550</v>
      </c>
      <c r="H11" s="44">
        <f ca="1">ROUND((G11+прирост!$B11)*1.01,-1)</f>
        <v>16310</v>
      </c>
      <c r="I11" s="44">
        <f ca="1">ROUND((H11+прирост!$B11)*1.01,-1)</f>
        <v>17080</v>
      </c>
      <c r="J11" s="44">
        <f ca="1">ROUND((I11+прирост!$B11)*1.01,-1)</f>
        <v>17860</v>
      </c>
      <c r="K11" s="44">
        <f ca="1">ROUND((J11+прирост!$B11)*1.01,-1)</f>
        <v>18640</v>
      </c>
      <c r="L11" s="44">
        <f ca="1">ROUND((K11+прирост!$B11)*1.01,-1)</f>
        <v>19430</v>
      </c>
      <c r="M11" s="44">
        <f ca="1">ROUND((L11+прирост!$B11)*1.01,-1)</f>
        <v>20230</v>
      </c>
      <c r="N11" s="44">
        <f ca="1">ROUND((M11+прирост!$B11)*1.01,-1)</f>
        <v>21040</v>
      </c>
      <c r="O11" s="44">
        <f ca="1">ROUND((N11+прирост!$B11)*1.01,-1)</f>
        <v>21860</v>
      </c>
      <c r="P11" s="44">
        <f ca="1">ROUND((O11+прирост!$B11)*1.01,-1)</f>
        <v>22680</v>
      </c>
      <c r="Q11" s="44">
        <f ca="1">ROUND((P11+прирост!$B11)*1.01,-1)</f>
        <v>23510</v>
      </c>
      <c r="R11" s="44">
        <f ca="1">ROUND((Q11+прирост!$B11)*1.01,-1)</f>
        <v>24350</v>
      </c>
      <c r="S11" s="44">
        <f ca="1">ROUND((R11+прирост!$B11)*1.01,-1)</f>
        <v>25200</v>
      </c>
      <c r="T11" s="45" t="s">
        <v>18</v>
      </c>
      <c r="U11" s="54">
        <v>0.7</v>
      </c>
    </row>
    <row r="12" spans="1:22" s="8" customFormat="1" ht="16.5" customHeight="1">
      <c r="A12" s="15" t="s">
        <v>98</v>
      </c>
      <c r="B12" s="44">
        <v>13000</v>
      </c>
      <c r="C12" s="46">
        <v>13500</v>
      </c>
      <c r="D12" s="44">
        <f ca="1">C12+прирост!$B12</f>
        <v>14100</v>
      </c>
      <c r="E12" s="44">
        <f ca="1">D12+прирост!$B12</f>
        <v>14700</v>
      </c>
      <c r="F12" s="44">
        <f ca="1">E12+прирост!$B12</f>
        <v>15300</v>
      </c>
      <c r="G12" s="44">
        <f ca="1">ROUND((F12+прирост!$B12)*1.01,-1)</f>
        <v>16060</v>
      </c>
      <c r="H12" s="44">
        <f ca="1">ROUND((G12+прирост!$B12)*1.01,-1)</f>
        <v>16830</v>
      </c>
      <c r="I12" s="44">
        <f ca="1">ROUND((H12+прирост!$B12)*1.01,-1)</f>
        <v>17600</v>
      </c>
      <c r="J12" s="44">
        <f ca="1">ROUND((I12+прирост!$B12)*1.01,-1)</f>
        <v>18380</v>
      </c>
      <c r="K12" s="44">
        <f ca="1">ROUND((J12+прирост!$B12)*1.01,-1)</f>
        <v>19170</v>
      </c>
      <c r="L12" s="44">
        <f ca="1">ROUND((K12+прирост!$B12)*1.01,-1)</f>
        <v>19970</v>
      </c>
      <c r="M12" s="44">
        <f ca="1">ROUND((L12+прирост!$B12)*1.01,-1)</f>
        <v>20780</v>
      </c>
      <c r="N12" s="44">
        <f ca="1">ROUND((M12+прирост!$B12)*1.01,-1)</f>
        <v>21590</v>
      </c>
      <c r="O12" s="44">
        <f ca="1">ROUND((N12+прирост!$B12)*1.01,-1)</f>
        <v>22410</v>
      </c>
      <c r="P12" s="44">
        <f ca="1">ROUND((O12+прирост!$B12)*1.01,-1)</f>
        <v>23240</v>
      </c>
      <c r="Q12" s="44">
        <f ca="1">ROUND((P12+прирост!$B12)*1.01,-1)</f>
        <v>24080</v>
      </c>
      <c r="R12" s="44">
        <f ca="1">ROUND((Q12+прирост!$B12)*1.01,-1)</f>
        <v>24930</v>
      </c>
      <c r="S12" s="44">
        <f ca="1">ROUND((R12+прирост!$B12)*1.01,-1)</f>
        <v>25790</v>
      </c>
      <c r="T12" s="45" t="s">
        <v>18</v>
      </c>
      <c r="U12" s="54">
        <v>0.7</v>
      </c>
    </row>
    <row r="13" spans="1:22" s="8" customFormat="1" ht="15.75" customHeight="1">
      <c r="A13" s="28" t="s">
        <v>96</v>
      </c>
      <c r="B13" s="44">
        <f ca="1">C13-прирост!B13+100</f>
        <v>17250</v>
      </c>
      <c r="C13" s="46">
        <v>17900</v>
      </c>
      <c r="D13" s="44">
        <f ca="1">C13+прирост!$B13</f>
        <v>18650</v>
      </c>
      <c r="E13" s="44">
        <f ca="1">D13+прирост!$B13</f>
        <v>19400</v>
      </c>
      <c r="F13" s="44">
        <f ca="1">E13+прирост!$B13</f>
        <v>20150</v>
      </c>
      <c r="G13" s="44">
        <f ca="1">ROUND((F13+прирост!$B13)*1.01,-1)</f>
        <v>21110</v>
      </c>
      <c r="H13" s="44">
        <f ca="1">ROUND((G13+прирост!$B13)*1.01,-1)</f>
        <v>22080</v>
      </c>
      <c r="I13" s="44">
        <f ca="1">ROUND((H13+прирост!$B13)*1.01,-1)</f>
        <v>23060</v>
      </c>
      <c r="J13" s="44">
        <f ca="1">ROUND((I13+прирост!$B13)*1.01,-1)</f>
        <v>24050</v>
      </c>
      <c r="K13" s="44">
        <f ca="1">ROUND((J13+прирост!$B13)*1.01,-1)</f>
        <v>25050</v>
      </c>
      <c r="L13" s="44">
        <f ca="1">ROUND((K13+прирост!$B13)*1.01,-1)</f>
        <v>26060</v>
      </c>
      <c r="M13" s="44">
        <f ca="1">ROUND((L13+прирост!$B13)*1.01,-1)</f>
        <v>27080</v>
      </c>
      <c r="N13" s="44">
        <f ca="1">ROUND((M13+прирост!$B13)*1.01,-1)</f>
        <v>28110</v>
      </c>
      <c r="O13" s="44">
        <f ca="1">ROUND((N13+прирост!$B13)*1.01,-1)</f>
        <v>29150</v>
      </c>
      <c r="P13" s="44">
        <f ca="1">ROUND((O13+прирост!$B13)*1.01,-1)</f>
        <v>30200</v>
      </c>
      <c r="Q13" s="44">
        <f ca="1">ROUND((P13+прирост!$B13)*1.01,-1)</f>
        <v>31260</v>
      </c>
      <c r="R13" s="44">
        <f ca="1">ROUND((Q13+прирост!$B13)*1.01,-1)</f>
        <v>32330</v>
      </c>
      <c r="S13" s="44">
        <f ca="1">ROUND((R13+прирост!$B13)*1.01,-1)</f>
        <v>33410</v>
      </c>
      <c r="T13" s="45" t="s">
        <v>18</v>
      </c>
      <c r="U13" s="54">
        <v>0.7</v>
      </c>
    </row>
    <row r="14" spans="1:22" s="8" customFormat="1" ht="16.5" customHeight="1">
      <c r="A14" s="32" t="s">
        <v>46</v>
      </c>
      <c r="B14" s="44">
        <f ca="1">C14-прирост!B14+100</f>
        <v>11750</v>
      </c>
      <c r="C14" s="44">
        <v>12100</v>
      </c>
      <c r="D14" s="44">
        <f ca="1">C14+прирост!$B14</f>
        <v>12550</v>
      </c>
      <c r="E14" s="44">
        <f ca="1">D14+прирост!$B14</f>
        <v>13000</v>
      </c>
      <c r="F14" s="44">
        <f ca="1">E14+прирост!$B14</f>
        <v>13450</v>
      </c>
      <c r="G14" s="44">
        <f ca="1">ROUND((F14+прирост!$B14)*1.01,-1)</f>
        <v>14040</v>
      </c>
      <c r="H14" s="44">
        <f ca="1">ROUND((G14+прирост!$B14)*1.01,-1)</f>
        <v>14630</v>
      </c>
      <c r="I14" s="44">
        <f ca="1">ROUND((H14+прирост!$B14)*1.01,-1)</f>
        <v>15230</v>
      </c>
      <c r="J14" s="44">
        <f ca="1">ROUND((I14+прирост!$B14)*1.01,-1)</f>
        <v>15840</v>
      </c>
      <c r="K14" s="44">
        <f ca="1">ROUND((J14+прирост!$B14)*1.01,-1)</f>
        <v>16450</v>
      </c>
      <c r="L14" s="44">
        <f ca="1">ROUND((K14+прирост!$B14)*1.01,-1)</f>
        <v>17070</v>
      </c>
      <c r="M14" s="44">
        <f ca="1">ROUND((L14+прирост!$B14)*1.01,-1)</f>
        <v>17700</v>
      </c>
      <c r="N14" s="44">
        <f ca="1">ROUND((M14+прирост!$B14)*1.01,-1)</f>
        <v>18330</v>
      </c>
      <c r="O14" s="44">
        <f ca="1">ROUND((N14+прирост!$B14)*1.01,-1)</f>
        <v>18970</v>
      </c>
      <c r="P14" s="44">
        <f ca="1">ROUND((O14+прирост!$B14)*1.01,-1)</f>
        <v>19610</v>
      </c>
      <c r="Q14" s="44">
        <f ca="1">ROUND((P14+прирост!$B14)*1.01,-1)</f>
        <v>20260</v>
      </c>
      <c r="R14" s="44">
        <f ca="1">ROUND((Q14+прирост!$B14)*1.01,-1)</f>
        <v>20920</v>
      </c>
      <c r="S14" s="44">
        <f ca="1">ROUND((R14+прирост!$B14)*1.01,-1)</f>
        <v>21580</v>
      </c>
      <c r="T14" s="47" t="s">
        <v>18</v>
      </c>
      <c r="U14" s="55">
        <v>0.5</v>
      </c>
    </row>
    <row r="15" spans="1:22" s="8" customFormat="1" ht="15.75" customHeight="1">
      <c r="A15" s="32" t="s">
        <v>15</v>
      </c>
      <c r="B15" s="44">
        <f ca="1">C15-прирост!B15+100</f>
        <v>12800</v>
      </c>
      <c r="C15" s="44">
        <v>13200</v>
      </c>
      <c r="D15" s="44">
        <f ca="1">C15+прирост!$B15</f>
        <v>13700</v>
      </c>
      <c r="E15" s="44">
        <f ca="1">D15+прирост!$B15</f>
        <v>14200</v>
      </c>
      <c r="F15" s="44">
        <f ca="1">E15+прирост!$B15</f>
        <v>14700</v>
      </c>
      <c r="G15" s="44">
        <f ca="1">ROUND((F15+прирост!$B15)*1.01,-1)</f>
        <v>15350</v>
      </c>
      <c r="H15" s="44">
        <f ca="1">ROUND((G15+прирост!$B15)*1.01,-1)</f>
        <v>16010</v>
      </c>
      <c r="I15" s="44">
        <f ca="1">ROUND((H15+прирост!$B15)*1.01,-1)</f>
        <v>16680</v>
      </c>
      <c r="J15" s="44">
        <f ca="1">ROUND((I15+прирост!$B15)*1.01,-1)</f>
        <v>17350</v>
      </c>
      <c r="K15" s="44">
        <f ca="1">ROUND((J15+прирост!$B15)*1.01,-1)</f>
        <v>18030</v>
      </c>
      <c r="L15" s="44">
        <f ca="1">ROUND((K15+прирост!$B15)*1.01,-1)</f>
        <v>18720</v>
      </c>
      <c r="M15" s="44">
        <f ca="1">ROUND((L15+прирост!$B15)*1.01,-1)</f>
        <v>19410</v>
      </c>
      <c r="N15" s="44">
        <f ca="1">ROUND((M15+прирост!$B15)*1.01,-1)</f>
        <v>20110</v>
      </c>
      <c r="O15" s="44">
        <f ca="1">ROUND((N15+прирост!$B15)*1.01,-1)</f>
        <v>20820</v>
      </c>
      <c r="P15" s="44">
        <f ca="1">ROUND((O15+прирост!$B15)*1.01,-1)</f>
        <v>21530</v>
      </c>
      <c r="Q15" s="44">
        <f ca="1">ROUND((P15+прирост!$B15)*1.01,-1)</f>
        <v>22250</v>
      </c>
      <c r="R15" s="44">
        <f ca="1">ROUND((Q15+прирост!$B15)*1.01,-1)</f>
        <v>22980</v>
      </c>
      <c r="S15" s="44">
        <f ca="1">ROUND((R15+прирост!$B15)*1.01,-1)</f>
        <v>23710</v>
      </c>
      <c r="T15" s="47" t="s">
        <v>18</v>
      </c>
      <c r="U15" s="55">
        <v>0.5</v>
      </c>
    </row>
    <row r="16" spans="1:22" s="8" customFormat="1" ht="15.75" customHeight="1">
      <c r="A16" s="28" t="s">
        <v>95</v>
      </c>
      <c r="B16" s="44">
        <f ca="1">C16-прирост!B16+100</f>
        <v>21150</v>
      </c>
      <c r="C16" s="46">
        <v>21900</v>
      </c>
      <c r="D16" s="44">
        <f ca="1">C16+прирост!$B16</f>
        <v>22750</v>
      </c>
      <c r="E16" s="44">
        <f ca="1">D16+прирост!$B16</f>
        <v>23600</v>
      </c>
      <c r="F16" s="44">
        <f ca="1">E16+прирост!$B16</f>
        <v>24450</v>
      </c>
      <c r="G16" s="44">
        <f ca="1">ROUND((F16+прирост!$B16)*1.01,-1)</f>
        <v>25550</v>
      </c>
      <c r="H16" s="44">
        <f ca="1">ROUND((G16+прирост!$B16)*1.01,-1)</f>
        <v>26660</v>
      </c>
      <c r="I16" s="44">
        <f ca="1">ROUND((H16+прирост!$B16)*1.01,-1)</f>
        <v>27790</v>
      </c>
      <c r="J16" s="44">
        <f ca="1">ROUND((I16+прирост!$B16)*1.01,-1)</f>
        <v>28930</v>
      </c>
      <c r="K16" s="44">
        <f ca="1">ROUND((J16+прирост!$B16)*1.01,-1)</f>
        <v>30080</v>
      </c>
      <c r="L16" s="44">
        <f ca="1">ROUND((K16+прирост!$B16)*1.01,-1)</f>
        <v>31240</v>
      </c>
      <c r="M16" s="44">
        <f ca="1">ROUND((L16+прирост!$B16)*1.01,-1)</f>
        <v>32410</v>
      </c>
      <c r="N16" s="44">
        <f ca="1">ROUND((M16+прирост!$B16)*1.01,-1)</f>
        <v>33590</v>
      </c>
      <c r="O16" s="44">
        <f ca="1">ROUND((N16+прирост!$B16)*1.01,-1)</f>
        <v>34780</v>
      </c>
      <c r="P16" s="44">
        <f ca="1">ROUND((O16+прирост!$B16)*1.01,-1)</f>
        <v>35990</v>
      </c>
      <c r="Q16" s="44">
        <f ca="1">ROUND((P16+прирост!$B16)*1.01,-1)</f>
        <v>37210</v>
      </c>
      <c r="R16" s="44">
        <f ca="1">ROUND((Q16+прирост!$B16)*1.01,-1)</f>
        <v>38440</v>
      </c>
      <c r="S16" s="44">
        <f ca="1">ROUND((R16+прирост!$B16)*1.01,-1)</f>
        <v>39680</v>
      </c>
      <c r="T16" s="45" t="s">
        <v>18</v>
      </c>
      <c r="U16" s="54">
        <v>0.7</v>
      </c>
    </row>
    <row r="17" spans="1:24" s="8" customFormat="1" ht="15.75" customHeight="1">
      <c r="A17" s="15" t="s">
        <v>17</v>
      </c>
      <c r="B17" s="44">
        <f ca="1">C17-прирост!B17+100</f>
        <v>6400</v>
      </c>
      <c r="C17" s="46">
        <v>6600</v>
      </c>
      <c r="D17" s="44">
        <f ca="1">C17+прирост!$B17</f>
        <v>6900</v>
      </c>
      <c r="E17" s="44">
        <f ca="1">D17+прирост!$B17</f>
        <v>7200</v>
      </c>
      <c r="F17" s="44">
        <f ca="1">E17+прирост!$B17</f>
        <v>7500</v>
      </c>
      <c r="G17" s="44">
        <f ca="1">ROUND((F17+прирост!$B17)*1.01,-1)</f>
        <v>7880</v>
      </c>
      <c r="H17" s="44">
        <f ca="1">ROUND((G17+прирост!$B17)*1.01,-1)</f>
        <v>8260</v>
      </c>
      <c r="I17" s="44">
        <f ca="1">ROUND((H17+прирост!$B17)*1.01,-1)</f>
        <v>8650</v>
      </c>
      <c r="J17" s="44">
        <f ca="1">ROUND((I17+прирост!$B17)*1.01,-1)</f>
        <v>9040</v>
      </c>
      <c r="K17" s="44">
        <f ca="1">ROUND((J17+прирост!$B17)*1.01,-1)</f>
        <v>9430</v>
      </c>
      <c r="L17" s="44">
        <f ca="1">ROUND((K17+прирост!$B17)*1.01,-1)</f>
        <v>9830</v>
      </c>
      <c r="M17" s="44">
        <f ca="1">ROUND((L17+прирост!$B17)*1.01,-1)</f>
        <v>10230</v>
      </c>
      <c r="N17" s="44">
        <f ca="1">ROUND((M17+прирост!$B17)*1.01,-1)</f>
        <v>10640</v>
      </c>
      <c r="O17" s="44">
        <f ca="1">ROUND((N17+прирост!$B17)*1.01,-1)</f>
        <v>11050</v>
      </c>
      <c r="P17" s="44">
        <f ca="1">ROUND((O17+прирост!$B17)*1.01,-1)</f>
        <v>11460</v>
      </c>
      <c r="Q17" s="44">
        <f ca="1">ROUND((P17+прирост!$B17)*1.01,-1)</f>
        <v>11880</v>
      </c>
      <c r="R17" s="44">
        <f ca="1">ROUND((Q17+прирост!$B17)*1.01,-1)</f>
        <v>12300</v>
      </c>
      <c r="S17" s="44">
        <f ca="1">ROUND((R17+прирост!$B17)*1.01,-1)</f>
        <v>12730</v>
      </c>
      <c r="T17" s="45" t="s">
        <v>18</v>
      </c>
      <c r="U17" s="54">
        <v>0.3</v>
      </c>
    </row>
    <row r="18" spans="1:24" s="8" customFormat="1" ht="15.75" customHeight="1">
      <c r="A18" s="15" t="s">
        <v>16</v>
      </c>
      <c r="B18" s="44">
        <f ca="1">C18-прирост!B18+100</f>
        <v>25700</v>
      </c>
      <c r="C18" s="46">
        <v>26500</v>
      </c>
      <c r="D18" s="44">
        <f ca="1">C18+прирост!$B18</f>
        <v>27400</v>
      </c>
      <c r="E18" s="44">
        <f ca="1">D18+прирост!$B18</f>
        <v>28300</v>
      </c>
      <c r="F18" s="44">
        <f ca="1">E18+прирост!$B18</f>
        <v>29200</v>
      </c>
      <c r="G18" s="44">
        <f ca="1">ROUND((F18+прирост!$B18)*1.01,-1)</f>
        <v>30400</v>
      </c>
      <c r="H18" s="44">
        <f ca="1">ROUND((G18+прирост!$B18)*1.01,-1)</f>
        <v>31610</v>
      </c>
      <c r="I18" s="44">
        <f ca="1">ROUND((H18+прирост!$B18)*1.01,-1)</f>
        <v>32840</v>
      </c>
      <c r="J18" s="44">
        <f ca="1">ROUND((I18+прирост!$B18)*1.01,-1)</f>
        <v>34080</v>
      </c>
      <c r="K18" s="44">
        <f ca="1">ROUND((J18+прирост!$B18)*1.01,-1)</f>
        <v>35330</v>
      </c>
      <c r="L18" s="44">
        <f ca="1">ROUND((K18+прирост!$B18)*1.01,-1)</f>
        <v>36590</v>
      </c>
      <c r="M18" s="44">
        <f ca="1">ROUND((L18+прирост!$B18)*1.01,-1)</f>
        <v>37860</v>
      </c>
      <c r="N18" s="44">
        <f ca="1">ROUND((M18+прирост!$B18)*1.01,-1)</f>
        <v>39150</v>
      </c>
      <c r="O18" s="44">
        <f ca="1">ROUND((N18+прирост!$B18)*1.01,-1)</f>
        <v>40450</v>
      </c>
      <c r="P18" s="44">
        <f ca="1">ROUND((O18+прирост!$B18)*1.01,-1)</f>
        <v>41760</v>
      </c>
      <c r="Q18" s="44">
        <f ca="1">ROUND((P18+прирост!$B18)*1.01,-1)</f>
        <v>43090</v>
      </c>
      <c r="R18" s="44">
        <f ca="1">ROUND((Q18+прирост!$B18)*1.01,-1)</f>
        <v>44430</v>
      </c>
      <c r="S18" s="44">
        <f ca="1">ROUND((R18+прирост!$B18)*1.01,-1)</f>
        <v>45780</v>
      </c>
      <c r="T18" s="46">
        <v>43000</v>
      </c>
      <c r="U18" s="54">
        <v>0.7</v>
      </c>
    </row>
    <row r="19" spans="1:24" s="8" customFormat="1" ht="15.75" customHeight="1">
      <c r="A19" s="15" t="s">
        <v>8</v>
      </c>
      <c r="B19" s="44">
        <f ca="1">C19-прирост!B19+100</f>
        <v>20200</v>
      </c>
      <c r="C19" s="46">
        <v>20900</v>
      </c>
      <c r="D19" s="44">
        <f ca="1">C19+прирост!$B19</f>
        <v>21700</v>
      </c>
      <c r="E19" s="44">
        <f ca="1">D19+прирост!$B19</f>
        <v>22500</v>
      </c>
      <c r="F19" s="44">
        <f ca="1">E19+прирост!$B19</f>
        <v>23300</v>
      </c>
      <c r="G19" s="44">
        <f ca="1">ROUND((F19+прирост!$B19)*1.01,-1)</f>
        <v>24340</v>
      </c>
      <c r="H19" s="44">
        <f ca="1">ROUND((G19+прирост!$B19)*1.01,-1)</f>
        <v>25390</v>
      </c>
      <c r="I19" s="44">
        <f ca="1">ROUND((H19+прирост!$B19)*1.01,-1)</f>
        <v>26450</v>
      </c>
      <c r="J19" s="44">
        <f ca="1">ROUND((I19+прирост!$B19)*1.01,-1)</f>
        <v>27520</v>
      </c>
      <c r="K19" s="44">
        <f ca="1">ROUND((J19+прирост!$B19)*1.01,-1)</f>
        <v>28600</v>
      </c>
      <c r="L19" s="44">
        <f ca="1">ROUND((K19+прирост!$B19)*1.01,-1)</f>
        <v>29690</v>
      </c>
      <c r="M19" s="44">
        <f ca="1">ROUND((L19+прирост!$B19)*1.01,-1)</f>
        <v>30790</v>
      </c>
      <c r="N19" s="44">
        <f ca="1">ROUND((M19+прирост!$B19)*1.01,-1)</f>
        <v>31910</v>
      </c>
      <c r="O19" s="44">
        <f ca="1">ROUND((N19+прирост!$B19)*1.01,-1)</f>
        <v>33040</v>
      </c>
      <c r="P19" s="44">
        <f ca="1">ROUND((O19+прирост!$B19)*1.01,-1)</f>
        <v>34180</v>
      </c>
      <c r="Q19" s="44">
        <f ca="1">ROUND((P19+прирост!$B19)*1.01,-1)</f>
        <v>35330</v>
      </c>
      <c r="R19" s="44">
        <f ca="1">ROUND((Q19+прирост!$B19)*1.01,-1)</f>
        <v>36490</v>
      </c>
      <c r="S19" s="44">
        <f ca="1">ROUND((R19+прирост!$B19)*1.01,-1)</f>
        <v>37660</v>
      </c>
      <c r="T19" s="46">
        <v>39000</v>
      </c>
      <c r="U19" s="54">
        <v>0.7</v>
      </c>
    </row>
    <row r="20" spans="1:24" s="8" customFormat="1" ht="15.75" customHeight="1">
      <c r="A20" s="15" t="s">
        <v>53</v>
      </c>
      <c r="B20" s="44">
        <f ca="1">C20-прирост!B20+100</f>
        <v>29600</v>
      </c>
      <c r="C20" s="46">
        <v>29900</v>
      </c>
      <c r="D20" s="44">
        <f ca="1">C20+прирост!$B20</f>
        <v>30300</v>
      </c>
      <c r="E20" s="44">
        <f ca="1">D20+прирост!$B20</f>
        <v>30700</v>
      </c>
      <c r="F20" s="44">
        <f ca="1">E20+прирост!$B20</f>
        <v>31100</v>
      </c>
      <c r="G20" s="44">
        <f ca="1">ROUND((F20+прирост!$B20)*1.01,-1)</f>
        <v>31820</v>
      </c>
      <c r="H20" s="44">
        <f ca="1">ROUND((G20+прирост!$B20)*1.01,-1)</f>
        <v>32540</v>
      </c>
      <c r="I20" s="44">
        <f ca="1">ROUND((H20+прирост!$B20)*1.01,-1)</f>
        <v>33270</v>
      </c>
      <c r="J20" s="44">
        <f ca="1">ROUND((I20+прирост!$B20)*1.01,-1)</f>
        <v>34010</v>
      </c>
      <c r="K20" s="44">
        <f ca="1">ROUND((J20+прирост!$B20)*1.01,-1)</f>
        <v>34750</v>
      </c>
      <c r="L20" s="44">
        <f ca="1">ROUND((K20+прирост!$B20)*1.01,-1)</f>
        <v>35500</v>
      </c>
      <c r="M20" s="44">
        <f ca="1">ROUND((L20+прирост!$B20)*1.01,-1)</f>
        <v>36260</v>
      </c>
      <c r="N20" s="44">
        <f ca="1">ROUND((M20+прирост!$B20)*1.01,-1)</f>
        <v>37030</v>
      </c>
      <c r="O20" s="44">
        <f ca="1">ROUND((N20+прирост!$B20)*1.01,-1)</f>
        <v>37800</v>
      </c>
      <c r="P20" s="44">
        <f ca="1">ROUND((O20+прирост!$B20)*1.01,-1)</f>
        <v>38580</v>
      </c>
      <c r="Q20" s="44">
        <f ca="1">ROUND((P20+прирост!$B20)*1.01,-1)</f>
        <v>39370</v>
      </c>
      <c r="R20" s="44">
        <f ca="1">ROUND((Q20+прирост!$B20)*1.01,-1)</f>
        <v>40170</v>
      </c>
      <c r="S20" s="44">
        <f ca="1">ROUND((R20+прирост!$B20)*1.01,-1)</f>
        <v>40980</v>
      </c>
      <c r="T20" s="46">
        <v>45500</v>
      </c>
      <c r="U20" s="54">
        <v>0.7</v>
      </c>
    </row>
    <row r="21" spans="1:24" s="8" customFormat="1" ht="15.75" customHeight="1">
      <c r="A21" s="15" t="s">
        <v>13</v>
      </c>
      <c r="B21" s="44">
        <f ca="1">C21-прирост!B21+100</f>
        <v>5950</v>
      </c>
      <c r="C21" s="46">
        <v>6100</v>
      </c>
      <c r="D21" s="44">
        <f ca="1">C21+прирост!$B21</f>
        <v>6350</v>
      </c>
      <c r="E21" s="44">
        <f ca="1">D21+прирост!$B21</f>
        <v>6600</v>
      </c>
      <c r="F21" s="44">
        <f ca="1">E21+прирост!$B21</f>
        <v>6850</v>
      </c>
      <c r="G21" s="44">
        <f ca="1">ROUND((F21+прирост!$B21)*1.01,-1)</f>
        <v>7170</v>
      </c>
      <c r="H21" s="44">
        <f ca="1">ROUND((G21+прирост!$B21)*1.01,-1)</f>
        <v>7490</v>
      </c>
      <c r="I21" s="44">
        <f ca="1">ROUND((H21+прирост!$B21)*1.01,-1)</f>
        <v>7820</v>
      </c>
      <c r="J21" s="44">
        <f ca="1">ROUND((I21+прирост!$B21)*1.01,-1)</f>
        <v>8150</v>
      </c>
      <c r="K21" s="44">
        <f ca="1">ROUND((J21+прирост!$B21)*1.01,-1)</f>
        <v>8480</v>
      </c>
      <c r="L21" s="44">
        <f ca="1">ROUND((K21+прирост!$B21)*1.01,-1)</f>
        <v>8820</v>
      </c>
      <c r="M21" s="44">
        <f ca="1">ROUND((L21+прирост!$B21)*1.01,-1)</f>
        <v>9160</v>
      </c>
      <c r="N21" s="44">
        <f ca="1">ROUND((M21+прирост!$B21)*1.01,-1)</f>
        <v>9500</v>
      </c>
      <c r="O21" s="44">
        <f ca="1">ROUND((N21+прирост!$B21)*1.01,-1)</f>
        <v>9850</v>
      </c>
      <c r="P21" s="44">
        <f ca="1">ROUND((O21+прирост!$B21)*1.01,-1)</f>
        <v>10200</v>
      </c>
      <c r="Q21" s="44">
        <f ca="1">ROUND((P21+прирост!$B21)*1.01,-1)</f>
        <v>10550</v>
      </c>
      <c r="R21" s="44">
        <f ca="1">ROUND((Q21+прирост!$B21)*1.01,-1)</f>
        <v>10910</v>
      </c>
      <c r="S21" s="44">
        <f ca="1">ROUND((R21+прирост!$B21)*1.01,-1)</f>
        <v>11270</v>
      </c>
      <c r="T21" s="45" t="s">
        <v>18</v>
      </c>
      <c r="U21" s="54">
        <v>0.3</v>
      </c>
    </row>
    <row r="22" spans="1:24" s="8" customFormat="1" ht="15.75" customHeight="1">
      <c r="A22" s="67" t="s">
        <v>102</v>
      </c>
      <c r="B22" s="61">
        <f ca="1">C22-прирост!B22+100</f>
        <v>24300</v>
      </c>
      <c r="C22" s="68">
        <v>25000</v>
      </c>
      <c r="D22" s="61">
        <f ca="1">C22+прирост!$B22</f>
        <v>25800</v>
      </c>
      <c r="E22" s="61">
        <f ca="1">D22+прирост!$B22</f>
        <v>26600</v>
      </c>
      <c r="F22" s="61">
        <f ca="1">E22+прирост!$B22</f>
        <v>27400</v>
      </c>
      <c r="G22" s="61">
        <f ca="1">ROUND((F22+прирост!$B22)*1.01,-1)</f>
        <v>28480</v>
      </c>
      <c r="H22" s="61">
        <f ca="1">ROUND((G22+прирост!$B22)*1.01,-1)</f>
        <v>29570</v>
      </c>
      <c r="I22" s="61">
        <f ca="1">ROUND((H22+прирост!$B22)*1.01,-1)</f>
        <v>30670</v>
      </c>
      <c r="J22" s="61">
        <f ca="1">ROUND((I22+прирост!$B22)*1.01,-1)</f>
        <v>31780</v>
      </c>
      <c r="K22" s="61">
        <f ca="1">ROUND((J22+прирост!$B22)*1.01,-1)</f>
        <v>32910</v>
      </c>
      <c r="L22" s="61">
        <f ca="1">ROUND((K22+прирост!$B22)*1.01,-1)</f>
        <v>34050</v>
      </c>
      <c r="M22" s="61">
        <f ca="1">ROUND((L22+прирост!$B22)*1.01,-1)</f>
        <v>35200</v>
      </c>
      <c r="N22" s="61">
        <f ca="1">ROUND((M22+прирост!$B22)*1.01,-1)</f>
        <v>36360</v>
      </c>
      <c r="O22" s="61">
        <f ca="1">ROUND((N22+прирост!$B22)*1.01,-1)</f>
        <v>37530</v>
      </c>
      <c r="P22" s="61">
        <f ca="1">ROUND((O22+прирост!$B22)*1.01,-1)</f>
        <v>38710</v>
      </c>
      <c r="Q22" s="61">
        <f ca="1">ROUND((P22+прирост!$B22)*1.01,-1)</f>
        <v>39910</v>
      </c>
      <c r="R22" s="61">
        <f ca="1">ROUND((Q22+прирост!$B22)*1.01,-1)</f>
        <v>41120</v>
      </c>
      <c r="S22" s="61">
        <f ca="1">ROUND((R22+прирост!$B22)*1.01,-1)</f>
        <v>42340</v>
      </c>
      <c r="T22" s="69"/>
      <c r="U22" s="70">
        <v>0.7</v>
      </c>
      <c r="V22" s="71"/>
      <c r="W22" s="71"/>
      <c r="X22" s="71"/>
    </row>
    <row r="23" spans="1:24" s="8" customFormat="1" ht="15.75" customHeight="1">
      <c r="A23" s="15" t="s">
        <v>9</v>
      </c>
      <c r="B23" s="44">
        <f ca="1">C23-прирост!B23+100</f>
        <v>19300</v>
      </c>
      <c r="C23" s="46">
        <v>19900</v>
      </c>
      <c r="D23" s="44">
        <f ca="1">C23+прирост!$B23</f>
        <v>20600</v>
      </c>
      <c r="E23" s="44">
        <f ca="1">D23+прирост!$B23</f>
        <v>21300</v>
      </c>
      <c r="F23" s="44">
        <f ca="1">E23+прирост!$B23</f>
        <v>22000</v>
      </c>
      <c r="G23" s="44">
        <f ca="1">ROUND((F23+прирост!$B23)*1.01,-1)</f>
        <v>22930</v>
      </c>
      <c r="H23" s="44">
        <f ca="1">ROUND((G23+прирост!$B23)*1.01,-1)</f>
        <v>23870</v>
      </c>
      <c r="I23" s="44">
        <f ca="1">ROUND((H23+прирост!$B23)*1.01,-1)</f>
        <v>24820</v>
      </c>
      <c r="J23" s="44">
        <f ca="1">ROUND((I23+прирост!$B23)*1.01,-1)</f>
        <v>25780</v>
      </c>
      <c r="K23" s="44">
        <f ca="1">ROUND((J23+прирост!$B23)*1.01,-1)</f>
        <v>26740</v>
      </c>
      <c r="L23" s="44">
        <f ca="1">ROUND((K23+прирост!$B23)*1.01,-1)</f>
        <v>27710</v>
      </c>
      <c r="M23" s="44">
        <f ca="1">ROUND((L23+прирост!$B23)*1.01,-1)</f>
        <v>28690</v>
      </c>
      <c r="N23" s="44">
        <f ca="1">ROUND((M23+прирост!$B23)*1.01,-1)</f>
        <v>29680</v>
      </c>
      <c r="O23" s="44">
        <f ca="1">ROUND((N23+прирост!$B23)*1.01,-1)</f>
        <v>30680</v>
      </c>
      <c r="P23" s="44">
        <f ca="1">ROUND((O23+прирост!$B23)*1.01,-1)</f>
        <v>31690</v>
      </c>
      <c r="Q23" s="44">
        <f ca="1">ROUND((P23+прирост!$B23)*1.01,-1)</f>
        <v>32710</v>
      </c>
      <c r="R23" s="44">
        <f ca="1">ROUND((Q23+прирост!$B23)*1.01,-1)</f>
        <v>33740</v>
      </c>
      <c r="S23" s="44">
        <f ca="1">ROUND((R23+прирост!$B23)*1.01,-1)</f>
        <v>34780</v>
      </c>
      <c r="T23" s="46">
        <v>37000</v>
      </c>
      <c r="U23" s="54">
        <v>0.7</v>
      </c>
    </row>
    <row r="24" spans="1:24" s="8" customFormat="1" ht="15.75" customHeight="1">
      <c r="A24" s="15" t="s">
        <v>89</v>
      </c>
      <c r="B24" s="44">
        <f ca="1">C24-прирост!B24+100</f>
        <v>13700</v>
      </c>
      <c r="C24" s="46">
        <v>14300</v>
      </c>
      <c r="D24" s="44">
        <f ca="1">C24+прирост!$B24</f>
        <v>15000</v>
      </c>
      <c r="E24" s="44">
        <f ca="1">D24+прирост!$B24</f>
        <v>15700</v>
      </c>
      <c r="F24" s="44">
        <f ca="1">E24+прирост!$B24</f>
        <v>16400</v>
      </c>
      <c r="G24" s="44">
        <f ca="1">ROUND((F24+прирост!$B24)*1.01,-1)</f>
        <v>17270</v>
      </c>
      <c r="H24" s="44">
        <f ca="1">ROUND((G24+прирост!$B24)*1.01,-1)</f>
        <v>18150</v>
      </c>
      <c r="I24" s="44">
        <f ca="1">ROUND((H24+прирост!$B24)*1.01,-1)</f>
        <v>19040</v>
      </c>
      <c r="J24" s="44">
        <f ca="1">ROUND((I24+прирост!$B24)*1.01,-1)</f>
        <v>19940</v>
      </c>
      <c r="K24" s="44">
        <f ca="1">ROUND((J24+прирост!$B24)*1.01,-1)</f>
        <v>20850</v>
      </c>
      <c r="L24" s="44">
        <f ca="1">ROUND((K24+прирост!$B24)*1.01,-1)</f>
        <v>21770</v>
      </c>
      <c r="M24" s="44">
        <f ca="1">ROUND((L24+прирост!$B24)*1.01,-1)</f>
        <v>22690</v>
      </c>
      <c r="N24" s="44">
        <f ca="1">ROUND((M24+прирост!$B24)*1.01,-1)</f>
        <v>23620</v>
      </c>
      <c r="O24" s="44">
        <f ca="1">ROUND((N24+прирост!$B24)*1.01,-1)</f>
        <v>24560</v>
      </c>
      <c r="P24" s="44">
        <f ca="1">ROUND((O24+прирост!$B24)*1.01,-1)</f>
        <v>25510</v>
      </c>
      <c r="Q24" s="44">
        <f ca="1">ROUND((P24+прирост!$B24)*1.01,-1)</f>
        <v>26470</v>
      </c>
      <c r="R24" s="44">
        <f ca="1">ROUND((Q24+прирост!$B24)*1.01,-1)</f>
        <v>27440</v>
      </c>
      <c r="S24" s="44">
        <f ca="1">ROUND((R24+прирост!$B24)*1.01,-1)</f>
        <v>28420</v>
      </c>
      <c r="T24" s="45" t="s">
        <v>18</v>
      </c>
      <c r="U24" s="54">
        <v>0.7</v>
      </c>
    </row>
    <row r="25" spans="1:24" s="8" customFormat="1" ht="15.75" customHeight="1">
      <c r="A25" s="15" t="s">
        <v>99</v>
      </c>
      <c r="B25" s="44">
        <f ca="1">C25-прирост!B25+100</f>
        <v>14100</v>
      </c>
      <c r="C25" s="46">
        <v>14700</v>
      </c>
      <c r="D25" s="44">
        <f ca="1">C25+прирост!$B25</f>
        <v>15400</v>
      </c>
      <c r="E25" s="44">
        <f ca="1">D25+прирост!$B25</f>
        <v>16100</v>
      </c>
      <c r="F25" s="44">
        <f ca="1">E25+прирост!$B25</f>
        <v>16800</v>
      </c>
      <c r="G25" s="44">
        <f ca="1">ROUND((F25+прирост!$B25)*1.01,-1)</f>
        <v>17680</v>
      </c>
      <c r="H25" s="44">
        <f ca="1">ROUND((G25+прирост!$B25)*1.01,-1)</f>
        <v>18560</v>
      </c>
      <c r="I25" s="44">
        <f ca="1">ROUND((H25+прирост!$B25)*1.01,-1)</f>
        <v>19450</v>
      </c>
      <c r="J25" s="44">
        <f ca="1">ROUND((I25+прирост!$B25)*1.01,-1)</f>
        <v>20350</v>
      </c>
      <c r="K25" s="44">
        <f ca="1">ROUND((J25+прирост!$B25)*1.01,-1)</f>
        <v>21260</v>
      </c>
      <c r="L25" s="44">
        <f ca="1">ROUND((K25+прирост!$B25)*1.01,-1)</f>
        <v>22180</v>
      </c>
      <c r="M25" s="44">
        <f ca="1">ROUND((L25+прирост!$B25)*1.01,-1)</f>
        <v>23110</v>
      </c>
      <c r="N25" s="44">
        <f ca="1">ROUND((M25+прирост!$B25)*1.01,-1)</f>
        <v>24050</v>
      </c>
      <c r="O25" s="44">
        <f ca="1">ROUND((N25+прирост!$B25)*1.01,-1)</f>
        <v>25000</v>
      </c>
      <c r="P25" s="44">
        <f ca="1">ROUND((O25+прирост!$B25)*1.01,-1)</f>
        <v>25960</v>
      </c>
      <c r="Q25" s="44">
        <f ca="1">ROUND((P25+прирост!$B25)*1.01,-1)</f>
        <v>26930</v>
      </c>
      <c r="R25" s="44">
        <f ca="1">ROUND((Q25+прирост!$B25)*1.01,-1)</f>
        <v>27910</v>
      </c>
      <c r="S25" s="44">
        <f ca="1">ROUND((R25+прирост!$B25)*1.01,-1)</f>
        <v>28900</v>
      </c>
      <c r="T25" s="45" t="s">
        <v>18</v>
      </c>
      <c r="U25" s="54">
        <v>0.7</v>
      </c>
    </row>
    <row r="26" spans="1:24" s="8" customFormat="1" ht="15.75" customHeight="1">
      <c r="A26" s="28" t="s">
        <v>93</v>
      </c>
      <c r="B26" s="44">
        <f ca="1">C26-прирост!B26+100</f>
        <v>14400</v>
      </c>
      <c r="C26" s="46">
        <v>15000</v>
      </c>
      <c r="D26" s="44">
        <f ca="1">C26+прирост!$B26</f>
        <v>15700</v>
      </c>
      <c r="E26" s="44">
        <f ca="1">D26+прирост!$B26</f>
        <v>16400</v>
      </c>
      <c r="F26" s="44">
        <f ca="1">E26+прирост!$B26</f>
        <v>17100</v>
      </c>
      <c r="G26" s="44">
        <f ca="1">ROUND((F26+прирост!$B26)*1.01,-1)</f>
        <v>17980</v>
      </c>
      <c r="H26" s="44">
        <f ca="1">ROUND((G26+прирост!$B26)*1.01,-1)</f>
        <v>18870</v>
      </c>
      <c r="I26" s="44">
        <f ca="1">ROUND((H26+прирост!$B26)*1.01,-1)</f>
        <v>19770</v>
      </c>
      <c r="J26" s="44">
        <f ca="1">ROUND((I26+прирост!$B26)*1.01,-1)</f>
        <v>20670</v>
      </c>
      <c r="K26" s="44">
        <f ca="1">ROUND((J26+прирост!$B26)*1.01,-1)</f>
        <v>21580</v>
      </c>
      <c r="L26" s="44">
        <f ca="1">ROUND((K26+прирост!$B26)*1.01,-1)</f>
        <v>22500</v>
      </c>
      <c r="M26" s="44">
        <f ca="1">ROUND((L26+прирост!$B26)*1.01,-1)</f>
        <v>23430</v>
      </c>
      <c r="N26" s="44">
        <f ca="1">ROUND((M26+прирост!$B26)*1.01,-1)</f>
        <v>24370</v>
      </c>
      <c r="O26" s="44">
        <f ca="1">ROUND((N26+прирост!$B26)*1.01,-1)</f>
        <v>25320</v>
      </c>
      <c r="P26" s="44">
        <f ca="1">ROUND((O26+прирост!$B26)*1.01,-1)</f>
        <v>26280</v>
      </c>
      <c r="Q26" s="44">
        <f ca="1">ROUND((P26+прирост!$B26)*1.01,-1)</f>
        <v>27250</v>
      </c>
      <c r="R26" s="44">
        <f ca="1">ROUND((Q26+прирост!$B26)*1.01,-1)</f>
        <v>28230</v>
      </c>
      <c r="S26" s="44">
        <f ca="1">ROUND((R26+прирост!$B26)*1.01,-1)</f>
        <v>29220</v>
      </c>
      <c r="T26" s="45" t="s">
        <v>18</v>
      </c>
      <c r="U26" s="54">
        <v>0.7</v>
      </c>
    </row>
    <row r="27" spans="1:24" s="8" customFormat="1" ht="15.75" customHeight="1">
      <c r="A27" s="28" t="s">
        <v>100</v>
      </c>
      <c r="B27" s="44">
        <f ca="1">C27-прирост!B27+100</f>
        <v>15200</v>
      </c>
      <c r="C27" s="46">
        <v>15800</v>
      </c>
      <c r="D27" s="44">
        <f ca="1">C27+прирост!$B27</f>
        <v>16500</v>
      </c>
      <c r="E27" s="44">
        <f ca="1">D27+прирост!$B27</f>
        <v>17200</v>
      </c>
      <c r="F27" s="44">
        <f ca="1">E27+прирост!$B27</f>
        <v>17900</v>
      </c>
      <c r="G27" s="44">
        <f ca="1">ROUND((F27+прирост!$B27)*1.01,-1)</f>
        <v>18790</v>
      </c>
      <c r="H27" s="44">
        <f ca="1">ROUND((G27+прирост!$B27)*1.01,-1)</f>
        <v>19680</v>
      </c>
      <c r="I27" s="44">
        <f ca="1">ROUND((H27+прирост!$B27)*1.01,-1)</f>
        <v>20580</v>
      </c>
      <c r="J27" s="44">
        <f ca="1">ROUND((I27+прирост!$B27)*1.01,-1)</f>
        <v>21490</v>
      </c>
      <c r="K27" s="44">
        <f ca="1">ROUND((J27+прирост!$B27)*1.01,-1)</f>
        <v>22410</v>
      </c>
      <c r="L27" s="44">
        <f ca="1">ROUND((K27+прирост!$B27)*1.01,-1)</f>
        <v>23340</v>
      </c>
      <c r="M27" s="44">
        <f ca="1">ROUND((L27+прирост!$B27)*1.01,-1)</f>
        <v>24280</v>
      </c>
      <c r="N27" s="44">
        <f ca="1">ROUND((M27+прирост!$B27)*1.01,-1)</f>
        <v>25230</v>
      </c>
      <c r="O27" s="44">
        <f ca="1">ROUND((N27+прирост!$B27)*1.01,-1)</f>
        <v>26190</v>
      </c>
      <c r="P27" s="44">
        <f ca="1">ROUND((O27+прирост!$B27)*1.01,-1)</f>
        <v>27160</v>
      </c>
      <c r="Q27" s="44">
        <f ca="1">ROUND((P27+прирост!$B27)*1.01,-1)</f>
        <v>28140</v>
      </c>
      <c r="R27" s="44">
        <f ca="1">ROUND((Q27+прирост!$B27)*1.01,-1)</f>
        <v>29130</v>
      </c>
      <c r="S27" s="44">
        <f ca="1">ROUND((R27+прирост!$B27)*1.01,-1)</f>
        <v>30130</v>
      </c>
      <c r="T27" s="45" t="s">
        <v>18</v>
      </c>
      <c r="U27" s="54">
        <v>0.7</v>
      </c>
    </row>
    <row r="28" spans="1:24" s="8" customFormat="1" ht="15.75" customHeight="1">
      <c r="A28" s="28" t="s">
        <v>94</v>
      </c>
      <c r="B28" s="44">
        <f ca="1">C28-прирост!B28+100</f>
        <v>14000</v>
      </c>
      <c r="C28" s="46">
        <v>14600</v>
      </c>
      <c r="D28" s="44">
        <f ca="1">C28+прирост!$B28</f>
        <v>15300</v>
      </c>
      <c r="E28" s="44">
        <f ca="1">D28+прирост!$B28</f>
        <v>16000</v>
      </c>
      <c r="F28" s="44">
        <f ca="1">E28+прирост!$B28</f>
        <v>16700</v>
      </c>
      <c r="G28" s="44">
        <f ca="1">ROUND((F28+прирост!$B28)*1.01,-1)</f>
        <v>17570</v>
      </c>
      <c r="H28" s="44">
        <f ca="1">ROUND((G28+прирост!$B28)*1.01,-1)</f>
        <v>18450</v>
      </c>
      <c r="I28" s="44">
        <f ca="1">ROUND((H28+прирост!$B28)*1.01,-1)</f>
        <v>19340</v>
      </c>
      <c r="J28" s="44">
        <f ca="1">ROUND((I28+прирост!$B28)*1.01,-1)</f>
        <v>20240</v>
      </c>
      <c r="K28" s="44">
        <f ca="1">ROUND((J28+прирост!$B28)*1.01,-1)</f>
        <v>21150</v>
      </c>
      <c r="L28" s="44">
        <f ca="1">ROUND((K28+прирост!$B28)*1.01,-1)</f>
        <v>22070</v>
      </c>
      <c r="M28" s="44">
        <f ca="1">ROUND((L28+прирост!$B28)*1.01,-1)</f>
        <v>23000</v>
      </c>
      <c r="N28" s="44">
        <f ca="1">ROUND((M28+прирост!$B28)*1.01,-1)</f>
        <v>23940</v>
      </c>
      <c r="O28" s="44">
        <f ca="1">ROUND((N28+прирост!$B28)*1.01,-1)</f>
        <v>24890</v>
      </c>
      <c r="P28" s="44">
        <f ca="1">ROUND((O28+прирост!$B28)*1.01,-1)</f>
        <v>25850</v>
      </c>
      <c r="Q28" s="44">
        <f ca="1">ROUND((P28+прирост!$B28)*1.01,-1)</f>
        <v>26820</v>
      </c>
      <c r="R28" s="44">
        <f ca="1">ROUND((Q28+прирост!$B28)*1.01,-1)</f>
        <v>27800</v>
      </c>
      <c r="S28" s="44">
        <f ca="1">ROUND((R28+прирост!$B28)*1.01,-1)</f>
        <v>28790</v>
      </c>
      <c r="T28" s="45" t="s">
        <v>18</v>
      </c>
      <c r="U28" s="54">
        <v>0.7</v>
      </c>
    </row>
    <row r="29" spans="1:24" s="8" customFormat="1" ht="15.75" customHeight="1">
      <c r="A29" s="15" t="s">
        <v>27</v>
      </c>
      <c r="B29" s="44">
        <f ca="1">C29-прирост!B29+100</f>
        <v>8950</v>
      </c>
      <c r="C29" s="46">
        <v>9200</v>
      </c>
      <c r="D29" s="44">
        <f ca="1">C29+прирост!$B29</f>
        <v>9550</v>
      </c>
      <c r="E29" s="44">
        <f ca="1">D29+прирост!$B29</f>
        <v>9900</v>
      </c>
      <c r="F29" s="44">
        <f ca="1">E29+прирост!$B29</f>
        <v>10250</v>
      </c>
      <c r="G29" s="44">
        <f ca="1">ROUND((F29+прирост!$B29)*1.01,-1)</f>
        <v>10710</v>
      </c>
      <c r="H29" s="44">
        <f ca="1">ROUND((G29+прирост!$B29)*1.01,-1)</f>
        <v>11170</v>
      </c>
      <c r="I29" s="44">
        <f ca="1">ROUND((H29+прирост!$B29)*1.01,-1)</f>
        <v>11640</v>
      </c>
      <c r="J29" s="44">
        <f ca="1">ROUND((I29+прирост!$B29)*1.01,-1)</f>
        <v>12110</v>
      </c>
      <c r="K29" s="44">
        <f ca="1">ROUND((J29+прирост!$B29)*1.01,-1)</f>
        <v>12580</v>
      </c>
      <c r="L29" s="44">
        <f ca="1">ROUND((K29+прирост!$B29)*1.01,-1)</f>
        <v>13060</v>
      </c>
      <c r="M29" s="44">
        <f ca="1">ROUND((L29+прирост!$B29)*1.01,-1)</f>
        <v>13540</v>
      </c>
      <c r="N29" s="44">
        <f ca="1">ROUND((M29+прирост!$B29)*1.01,-1)</f>
        <v>14030</v>
      </c>
      <c r="O29" s="44">
        <f ca="1">ROUND((N29+прирост!$B29)*1.01,-1)</f>
        <v>14520</v>
      </c>
      <c r="P29" s="44">
        <f ca="1">ROUND((O29+прирост!$B29)*1.01,-1)</f>
        <v>15020</v>
      </c>
      <c r="Q29" s="44">
        <f ca="1">ROUND((P29+прирост!$B29)*1.01,-1)</f>
        <v>15520</v>
      </c>
      <c r="R29" s="44">
        <f ca="1">ROUND((Q29+прирост!$B29)*1.01,-1)</f>
        <v>16030</v>
      </c>
      <c r="S29" s="44">
        <f ca="1">ROUND((R29+прирост!$B29)*1.01,-1)</f>
        <v>16540</v>
      </c>
      <c r="T29" s="45" t="s">
        <v>18</v>
      </c>
      <c r="U29" s="54">
        <v>0.5</v>
      </c>
    </row>
    <row r="30" spans="1:24" s="8" customFormat="1" ht="15.75" customHeight="1">
      <c r="A30" s="49" t="s">
        <v>5</v>
      </c>
      <c r="B30" s="50" t="s">
        <v>39</v>
      </c>
      <c r="C30" s="51" t="s">
        <v>3</v>
      </c>
      <c r="D30" s="51" t="s">
        <v>4</v>
      </c>
      <c r="E30" s="51" t="s">
        <v>6</v>
      </c>
      <c r="F30" s="51" t="s">
        <v>7</v>
      </c>
      <c r="G30" s="51" t="s">
        <v>34</v>
      </c>
      <c r="H30" s="51" t="s">
        <v>35</v>
      </c>
      <c r="I30" s="51" t="s">
        <v>40</v>
      </c>
      <c r="J30" s="51" t="s">
        <v>36</v>
      </c>
      <c r="K30" s="51" t="s">
        <v>37</v>
      </c>
      <c r="L30" s="51" t="s">
        <v>44</v>
      </c>
      <c r="M30" s="51" t="s">
        <v>45</v>
      </c>
      <c r="N30" s="51" t="s">
        <v>62</v>
      </c>
      <c r="O30" s="51" t="s">
        <v>63</v>
      </c>
      <c r="P30" s="51" t="s">
        <v>64</v>
      </c>
      <c r="Q30" s="51" t="s">
        <v>65</v>
      </c>
      <c r="R30" s="51" t="s">
        <v>66</v>
      </c>
      <c r="S30" s="51" t="s">
        <v>67</v>
      </c>
      <c r="T30" s="50" t="s">
        <v>31</v>
      </c>
      <c r="U30" s="51" t="s">
        <v>68</v>
      </c>
    </row>
    <row r="31" spans="1:24" s="8" customFormat="1" ht="16.5" customHeight="1">
      <c r="A31" s="81" t="s">
        <v>106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3"/>
    </row>
    <row r="32" spans="1:24" s="8" customFormat="1" ht="26.25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80"/>
    </row>
    <row r="33" spans="1:23" s="8" customFormat="1" ht="17.25" customHeight="1">
      <c r="A33" s="52" t="s">
        <v>11</v>
      </c>
      <c r="B33" s="43" t="str">
        <f>B5</f>
        <v>0 кат</v>
      </c>
      <c r="C33" s="43" t="str">
        <f t="shared" ref="C33:M33" si="0">C5</f>
        <v>1 кат</v>
      </c>
      <c r="D33" s="43" t="str">
        <f t="shared" si="0"/>
        <v>2 кат</v>
      </c>
      <c r="E33" s="43" t="str">
        <f t="shared" si="0"/>
        <v>3 кат</v>
      </c>
      <c r="F33" s="43" t="str">
        <f t="shared" si="0"/>
        <v>4 кат</v>
      </c>
      <c r="G33" s="43" t="str">
        <f t="shared" si="0"/>
        <v>5 кат</v>
      </c>
      <c r="H33" s="43" t="str">
        <f t="shared" si="0"/>
        <v>6 кат</v>
      </c>
      <c r="I33" s="43" t="str">
        <f t="shared" si="0"/>
        <v>7 кат</v>
      </c>
      <c r="J33" s="43" t="str">
        <f t="shared" si="0"/>
        <v>8 кат</v>
      </c>
      <c r="K33" s="43" t="str">
        <f t="shared" si="0"/>
        <v>9 кат</v>
      </c>
      <c r="L33" s="43" t="str">
        <f t="shared" si="0"/>
        <v>10 кат</v>
      </c>
      <c r="M33" s="43" t="str">
        <f t="shared" si="0"/>
        <v>11 кат</v>
      </c>
      <c r="N33" s="43" t="s">
        <v>56</v>
      </c>
      <c r="O33" s="43" t="s">
        <v>57</v>
      </c>
      <c r="P33" s="43" t="s">
        <v>58</v>
      </c>
      <c r="Q33" s="43" t="s">
        <v>59</v>
      </c>
      <c r="R33" s="43" t="s">
        <v>60</v>
      </c>
      <c r="S33" s="43" t="s">
        <v>61</v>
      </c>
      <c r="T33" s="43" t="s">
        <v>31</v>
      </c>
      <c r="U33" s="31" t="s">
        <v>68</v>
      </c>
    </row>
    <row r="34" spans="1:23" s="8" customFormat="1" ht="16.5" customHeight="1">
      <c r="A34" s="28" t="s">
        <v>73</v>
      </c>
      <c r="B34" s="44">
        <f ca="1">C34-прирост!B34+100</f>
        <v>16400</v>
      </c>
      <c r="C34" s="46">
        <v>16900</v>
      </c>
      <c r="D34" s="44">
        <f ca="1">C34+прирост!$B34</f>
        <v>17500</v>
      </c>
      <c r="E34" s="44">
        <f ca="1">D34+прирост!$B34</f>
        <v>18100</v>
      </c>
      <c r="F34" s="44">
        <f ca="1">E34+прирост!$B34</f>
        <v>18700</v>
      </c>
      <c r="G34" s="44">
        <f ca="1">ROUND((F34+прирост!$B34)*1.01,-1)</f>
        <v>19490</v>
      </c>
      <c r="H34" s="44">
        <f ca="1">ROUND((G34+прирост!$B34)*1.01,-1)</f>
        <v>20290</v>
      </c>
      <c r="I34" s="44">
        <f ca="1">ROUND((H34+прирост!$B34)*1.01,-1)</f>
        <v>21100</v>
      </c>
      <c r="J34" s="44">
        <f ca="1">ROUND((I34+прирост!$B34)*1.01,-1)</f>
        <v>21920</v>
      </c>
      <c r="K34" s="44">
        <f ca="1">ROUND((J34+прирост!$B34)*1.01,-1)</f>
        <v>22750</v>
      </c>
      <c r="L34" s="44">
        <f ca="1">ROUND((K34+прирост!$B34)*1.01,-1)</f>
        <v>23580</v>
      </c>
      <c r="M34" s="44">
        <f ca="1">ROUND((L34+прирост!$B34)*1.01,-1)</f>
        <v>24420</v>
      </c>
      <c r="N34" s="44">
        <f ca="1">ROUND((M34+прирост!$B34)*1.01,-1)</f>
        <v>25270</v>
      </c>
      <c r="O34" s="44">
        <f ca="1">ROUND((N34+прирост!$B34)*1.01,-1)</f>
        <v>26130</v>
      </c>
      <c r="P34" s="44">
        <f ca="1">ROUND((O34+прирост!$B34)*1.01,-1)</f>
        <v>27000</v>
      </c>
      <c r="Q34" s="44">
        <f ca="1">ROUND((P34+прирост!$B34)*1.01,-1)</f>
        <v>27880</v>
      </c>
      <c r="R34" s="44">
        <f ca="1">ROUND((Q34+прирост!$B34)*1.01,-1)</f>
        <v>28760</v>
      </c>
      <c r="S34" s="44">
        <f ca="1">ROUND((R34+прирост!$B34)*1.01,-1)</f>
        <v>29650</v>
      </c>
      <c r="T34" s="45" t="s">
        <v>18</v>
      </c>
      <c r="U34" s="48">
        <v>1</v>
      </c>
      <c r="V34" s="35"/>
      <c r="W34" s="35"/>
    </row>
    <row r="35" spans="1:23" s="8" customFormat="1" ht="16.5" customHeight="1">
      <c r="A35" s="28" t="s">
        <v>47</v>
      </c>
      <c r="B35" s="44">
        <f ca="1">C35-прирост!B35+100</f>
        <v>25300</v>
      </c>
      <c r="C35" s="46">
        <v>26000</v>
      </c>
      <c r="D35" s="44">
        <f ca="1">C35+прирост!$B35</f>
        <v>26800</v>
      </c>
      <c r="E35" s="44">
        <f ca="1">D35+прирост!$B35</f>
        <v>27600</v>
      </c>
      <c r="F35" s="44">
        <f ca="1">E35+прирост!$B35</f>
        <v>28400</v>
      </c>
      <c r="G35" s="44">
        <f ca="1">ROUND((F35+прирост!$B35)*1.01,-1)</f>
        <v>29490</v>
      </c>
      <c r="H35" s="44">
        <f ca="1">ROUND((G35+прирост!$B35)*1.01,-1)</f>
        <v>30590</v>
      </c>
      <c r="I35" s="44">
        <f ca="1">ROUND((H35+прирост!$B35)*1.01,-1)</f>
        <v>31700</v>
      </c>
      <c r="J35" s="44">
        <f ca="1">ROUND((I35+прирост!$B35)*1.01,-1)</f>
        <v>32830</v>
      </c>
      <c r="K35" s="44">
        <f ca="1">ROUND((J35+прирост!$B35)*1.01,-1)</f>
        <v>33970</v>
      </c>
      <c r="L35" s="44">
        <f ca="1">ROUND((K35+прирост!$B35)*1.01,-1)</f>
        <v>35120</v>
      </c>
      <c r="M35" s="44">
        <f ca="1">ROUND((L35+прирост!$B35)*1.01,-1)</f>
        <v>36280</v>
      </c>
      <c r="N35" s="44">
        <f ca="1">ROUND((M35+прирост!$B35)*1.01,-1)</f>
        <v>37450</v>
      </c>
      <c r="O35" s="44">
        <f ca="1">ROUND((N35+прирост!$B35)*1.01,-1)</f>
        <v>38630</v>
      </c>
      <c r="P35" s="44">
        <f ca="1">ROUND((O35+прирост!$B35)*1.01,-1)</f>
        <v>39820</v>
      </c>
      <c r="Q35" s="44">
        <f ca="1">ROUND((P35+прирост!$B35)*1.01,-1)</f>
        <v>41030</v>
      </c>
      <c r="R35" s="44">
        <f ca="1">ROUND((Q35+прирост!$B35)*1.01,-1)</f>
        <v>42250</v>
      </c>
      <c r="S35" s="44">
        <f ca="1">ROUND((R35+прирост!$B35)*1.01,-1)</f>
        <v>43480</v>
      </c>
      <c r="T35" s="45" t="s">
        <v>18</v>
      </c>
      <c r="U35" s="48">
        <v>1</v>
      </c>
    </row>
    <row r="36" spans="1:23" s="8" customFormat="1" ht="16.5" customHeight="1">
      <c r="A36" s="28" t="s">
        <v>48</v>
      </c>
      <c r="B36" s="44">
        <f ca="1">C36-прирост!B36+100</f>
        <v>31900</v>
      </c>
      <c r="C36" s="46">
        <v>32900</v>
      </c>
      <c r="D36" s="44">
        <f ca="1">C36+прирост!$B36</f>
        <v>34000</v>
      </c>
      <c r="E36" s="44">
        <f ca="1">D36+прирост!$B36</f>
        <v>35100</v>
      </c>
      <c r="F36" s="44">
        <f ca="1">E36+прирост!$B36</f>
        <v>36200</v>
      </c>
      <c r="G36" s="44">
        <f ca="1">ROUND((F36+прирост!$B36)*1.01,-1)</f>
        <v>37670</v>
      </c>
      <c r="H36" s="44">
        <f ca="1">ROUND((G36+прирост!$B36)*1.01,-1)</f>
        <v>39160</v>
      </c>
      <c r="I36" s="44">
        <f ca="1">ROUND((H36+прирост!$B36)*1.01,-1)</f>
        <v>40660</v>
      </c>
      <c r="J36" s="44">
        <f ca="1">ROUND((I36+прирост!$B36)*1.01,-1)</f>
        <v>42180</v>
      </c>
      <c r="K36" s="44">
        <f ca="1">ROUND((J36+прирост!$B36)*1.01,-1)</f>
        <v>43710</v>
      </c>
      <c r="L36" s="44">
        <f ca="1">ROUND((K36+прирост!$B36)*1.01,-1)</f>
        <v>45260</v>
      </c>
      <c r="M36" s="44">
        <f ca="1">ROUND((L36+прирост!$B36)*1.01,-1)</f>
        <v>46820</v>
      </c>
      <c r="N36" s="44">
        <f ca="1">ROUND((M36+прирост!$B36)*1.01,-1)</f>
        <v>48400</v>
      </c>
      <c r="O36" s="44">
        <f ca="1">ROUND((N36+прирост!$B36)*1.01,-1)</f>
        <v>50000</v>
      </c>
      <c r="P36" s="44">
        <f ca="1">ROUND((O36+прирост!$B36)*1.01,-1)</f>
        <v>51610</v>
      </c>
      <c r="Q36" s="44">
        <f ca="1">ROUND((P36+прирост!$B36)*1.01,-1)</f>
        <v>53240</v>
      </c>
      <c r="R36" s="44">
        <f ca="1">ROUND((Q36+прирост!$B36)*1.01,-1)</f>
        <v>54880</v>
      </c>
      <c r="S36" s="44">
        <f ca="1">ROUND((R36+прирост!$B36)*1.01,-1)</f>
        <v>56540</v>
      </c>
      <c r="T36" s="45" t="s">
        <v>18</v>
      </c>
      <c r="U36" s="48">
        <v>1</v>
      </c>
    </row>
    <row r="37" spans="1:23" s="8" customFormat="1" ht="16.5" customHeight="1">
      <c r="A37" s="28" t="s">
        <v>74</v>
      </c>
      <c r="B37" s="44">
        <f ca="1">C37-прирост!B37+100</f>
        <v>20000</v>
      </c>
      <c r="C37" s="46">
        <v>20900</v>
      </c>
      <c r="D37" s="44">
        <f ca="1">C37+прирост!$B37</f>
        <v>21900</v>
      </c>
      <c r="E37" s="44">
        <f ca="1">D37+прирост!$B37</f>
        <v>22900</v>
      </c>
      <c r="F37" s="44">
        <f ca="1">E37+прирост!$B37</f>
        <v>23900</v>
      </c>
      <c r="G37" s="44">
        <f ca="1">ROUND((F37+прирост!$B37)*1.01,-1)</f>
        <v>25150</v>
      </c>
      <c r="H37" s="44">
        <f ca="1">ROUND((G37+прирост!$B37)*1.01,-1)</f>
        <v>26410</v>
      </c>
      <c r="I37" s="44">
        <f ca="1">ROUND((H37+прирост!$B37)*1.01,-1)</f>
        <v>27680</v>
      </c>
      <c r="J37" s="44">
        <f ca="1">ROUND((I37+прирост!$B37)*1.01,-1)</f>
        <v>28970</v>
      </c>
      <c r="K37" s="44">
        <f ca="1">ROUND((J37+прирост!$B37)*1.01,-1)</f>
        <v>30270</v>
      </c>
      <c r="L37" s="44">
        <f ca="1">ROUND((K37+прирост!$B37)*1.01,-1)</f>
        <v>31580</v>
      </c>
      <c r="M37" s="44">
        <f ca="1">ROUND((L37+прирост!$B37)*1.01,-1)</f>
        <v>32910</v>
      </c>
      <c r="N37" s="44">
        <f ca="1">ROUND((M37+прирост!$B37)*1.01,-1)</f>
        <v>34250</v>
      </c>
      <c r="O37" s="44">
        <f ca="1">ROUND((N37+прирост!$B37)*1.01,-1)</f>
        <v>35600</v>
      </c>
      <c r="P37" s="44">
        <f ca="1">ROUND((O37+прирост!$B37)*1.01,-1)</f>
        <v>36970</v>
      </c>
      <c r="Q37" s="44">
        <f ca="1">ROUND((P37+прирост!$B37)*1.01,-1)</f>
        <v>38350</v>
      </c>
      <c r="R37" s="44">
        <f ca="1">ROUND((Q37+прирост!$B37)*1.01,-1)</f>
        <v>39740</v>
      </c>
      <c r="S37" s="44">
        <f ca="1">ROUND((R37+прирост!$B37)*1.01,-1)</f>
        <v>41150</v>
      </c>
      <c r="T37" s="45" t="s">
        <v>18</v>
      </c>
      <c r="U37" s="48">
        <v>1</v>
      </c>
    </row>
    <row r="38" spans="1:23" s="8" customFormat="1" ht="16.5" customHeight="1">
      <c r="A38" s="15" t="s">
        <v>16</v>
      </c>
      <c r="B38" s="44">
        <f ca="1">C38-прирост!B38+100</f>
        <v>31700</v>
      </c>
      <c r="C38" s="46">
        <v>32700</v>
      </c>
      <c r="D38" s="44">
        <f ca="1">C38+прирост!$B38</f>
        <v>33800</v>
      </c>
      <c r="E38" s="44">
        <f ca="1">D38+прирост!$B38</f>
        <v>34900</v>
      </c>
      <c r="F38" s="44">
        <f ca="1">E38+прирост!$B38</f>
        <v>36000</v>
      </c>
      <c r="G38" s="44">
        <f ca="1">ROUND((F38+прирост!$B38)*1.01,-1)</f>
        <v>37470</v>
      </c>
      <c r="H38" s="44">
        <f ca="1">ROUND((G38+прирост!$B38)*1.01,-1)</f>
        <v>38960</v>
      </c>
      <c r="I38" s="44">
        <f ca="1">ROUND((H38+прирост!$B38)*1.01,-1)</f>
        <v>40460</v>
      </c>
      <c r="J38" s="44">
        <f ca="1">ROUND((I38+прирост!$B38)*1.01,-1)</f>
        <v>41980</v>
      </c>
      <c r="K38" s="44">
        <f ca="1">ROUND((J38+прирост!$B38)*1.01,-1)</f>
        <v>43510</v>
      </c>
      <c r="L38" s="44">
        <f ca="1">ROUND((K38+прирост!$B38)*1.01,-1)</f>
        <v>45060</v>
      </c>
      <c r="M38" s="44">
        <f ca="1">ROUND((L38+прирост!$B38)*1.01,-1)</f>
        <v>46620</v>
      </c>
      <c r="N38" s="44">
        <f ca="1">ROUND((M38+прирост!$B38)*1.01,-1)</f>
        <v>48200</v>
      </c>
      <c r="O38" s="44">
        <f ca="1">ROUND((N38+прирост!$B38)*1.01,-1)</f>
        <v>49790</v>
      </c>
      <c r="P38" s="44">
        <f ca="1">ROUND((O38+прирост!$B38)*1.01,-1)</f>
        <v>51400</v>
      </c>
      <c r="Q38" s="44">
        <f ca="1">ROUND((P38+прирост!$B38)*1.01,-1)</f>
        <v>53030</v>
      </c>
      <c r="R38" s="44">
        <f ca="1">ROUND((Q38+прирост!$B38)*1.01,-1)</f>
        <v>54670</v>
      </c>
      <c r="S38" s="44">
        <f ca="1">ROUND((R38+прирост!$B38)*1.01,-1)</f>
        <v>56330</v>
      </c>
      <c r="T38" s="45">
        <v>49000</v>
      </c>
      <c r="U38" s="48">
        <v>1</v>
      </c>
    </row>
    <row r="39" spans="1:23" s="8" customFormat="1" ht="16.5" customHeight="1">
      <c r="A39" s="28" t="s">
        <v>30</v>
      </c>
      <c r="B39" s="44">
        <f ca="1">C39-прирост!B39+100</f>
        <v>32000</v>
      </c>
      <c r="C39" s="46">
        <v>33000</v>
      </c>
      <c r="D39" s="44">
        <f ca="1">C39+прирост!$B39</f>
        <v>34100</v>
      </c>
      <c r="E39" s="44">
        <f ca="1">D39+прирост!$B39</f>
        <v>35200</v>
      </c>
      <c r="F39" s="44">
        <f ca="1">E39+прирост!$B39</f>
        <v>36300</v>
      </c>
      <c r="G39" s="44">
        <f ca="1">ROUND((F39+прирост!$B39)*1.01,-1)</f>
        <v>37770</v>
      </c>
      <c r="H39" s="44">
        <f ca="1">ROUND((G39+прирост!$B39)*1.01,-1)</f>
        <v>39260</v>
      </c>
      <c r="I39" s="44">
        <f ca="1">ROUND((H39+прирост!$B39)*1.01,-1)</f>
        <v>40760</v>
      </c>
      <c r="J39" s="44">
        <f ca="1">ROUND((I39+прирост!$B39)*1.01,-1)</f>
        <v>42280</v>
      </c>
      <c r="K39" s="44">
        <f ca="1">ROUND((J39+прирост!$B39)*1.01,-1)</f>
        <v>43810</v>
      </c>
      <c r="L39" s="44">
        <f ca="1">ROUND((K39+прирост!$B39)*1.01,-1)</f>
        <v>45360</v>
      </c>
      <c r="M39" s="44">
        <f ca="1">ROUND((L39+прирост!$B39)*1.01,-1)</f>
        <v>46920</v>
      </c>
      <c r="N39" s="44">
        <f ca="1">ROUND((M39+прирост!$B39)*1.01,-1)</f>
        <v>48500</v>
      </c>
      <c r="O39" s="44">
        <f ca="1">ROUND((N39+прирост!$B39)*1.01,-1)</f>
        <v>50100</v>
      </c>
      <c r="P39" s="44">
        <f ca="1">ROUND((O39+прирост!$B39)*1.01,-1)</f>
        <v>51710</v>
      </c>
      <c r="Q39" s="44">
        <f ca="1">ROUND((P39+прирост!$B39)*1.01,-1)</f>
        <v>53340</v>
      </c>
      <c r="R39" s="44">
        <f ca="1">ROUND((Q39+прирост!$B39)*1.01,-1)</f>
        <v>54980</v>
      </c>
      <c r="S39" s="44">
        <f ca="1">ROUND((R39+прирост!$B39)*1.01,-1)</f>
        <v>56640</v>
      </c>
      <c r="T39" s="45">
        <v>61000</v>
      </c>
      <c r="U39" s="48">
        <v>1</v>
      </c>
    </row>
    <row r="40" spans="1:23" s="8" customFormat="1" ht="1.5" customHeight="1">
      <c r="A40" s="62" t="s">
        <v>97</v>
      </c>
      <c r="B40" s="63">
        <f ca="1">C40-прирост!B40+100</f>
        <v>28000</v>
      </c>
      <c r="C40" s="64">
        <v>29000</v>
      </c>
      <c r="D40" s="63">
        <f ca="1">C40+прирост!$B40</f>
        <v>30100</v>
      </c>
      <c r="E40" s="63">
        <f ca="1">D40+прирост!$B40</f>
        <v>31200</v>
      </c>
      <c r="F40" s="63">
        <f ca="1">E40+прирост!$B40</f>
        <v>32300</v>
      </c>
      <c r="G40" s="63">
        <f ca="1">ROUND((F40+прирост!$B40)*1.01,-1)</f>
        <v>33730</v>
      </c>
      <c r="H40" s="63">
        <f ca="1">ROUND((G40+прирост!$B40)*1.01,-1)</f>
        <v>35180</v>
      </c>
      <c r="I40" s="63">
        <f ca="1">ROUND((H40+прирост!$B40)*1.01,-1)</f>
        <v>36640</v>
      </c>
      <c r="J40" s="63">
        <f ca="1">ROUND((I40+прирост!$B40)*1.01,-1)</f>
        <v>38120</v>
      </c>
      <c r="K40" s="63">
        <f ca="1">ROUND((J40+прирост!$B40)*1.01,-1)</f>
        <v>39610</v>
      </c>
      <c r="L40" s="63">
        <f ca="1">ROUND((K40+прирост!$B40)*1.01,-1)</f>
        <v>41120</v>
      </c>
      <c r="M40" s="63">
        <f ca="1">ROUND((L40+прирост!$B40)*1.01,-1)</f>
        <v>42640</v>
      </c>
      <c r="N40" s="63">
        <f ca="1">ROUND((M40+прирост!$B40)*1.01,-1)</f>
        <v>44180</v>
      </c>
      <c r="O40" s="63">
        <f ca="1">ROUND((N40+прирост!$B40)*1.01,-1)</f>
        <v>45730</v>
      </c>
      <c r="P40" s="63">
        <f ca="1">ROUND((O40+прирост!$B40)*1.01,-1)</f>
        <v>47300</v>
      </c>
      <c r="Q40" s="63">
        <f ca="1">ROUND((P40+прирост!$B40)*1.01,-1)</f>
        <v>48880</v>
      </c>
      <c r="R40" s="63">
        <f ca="1">ROUND((Q40+прирост!$B40)*1.01,-1)</f>
        <v>50480</v>
      </c>
      <c r="S40" s="63">
        <f ca="1">ROUND((R40+прирост!$B40)*1.01,-1)</f>
        <v>52100</v>
      </c>
      <c r="T40" s="65">
        <v>57000</v>
      </c>
      <c r="U40" s="66">
        <v>1</v>
      </c>
    </row>
    <row r="41" spans="1:23" s="8" customFormat="1" ht="16.5" customHeight="1">
      <c r="A41" s="28" t="s">
        <v>101</v>
      </c>
      <c r="B41" s="44">
        <f ca="1">C41-прирост!B41+100</f>
        <v>48500</v>
      </c>
      <c r="C41" s="46">
        <v>49900</v>
      </c>
      <c r="D41" s="44">
        <f ca="1">C41+прирост!$B41</f>
        <v>51400</v>
      </c>
      <c r="E41" s="44">
        <f ca="1">D41+прирост!$B41</f>
        <v>52900</v>
      </c>
      <c r="F41" s="44">
        <f ca="1">E41+прирост!$B41</f>
        <v>54400</v>
      </c>
      <c r="G41" s="44">
        <f ca="1">ROUND((F41+прирост!$B41)*1.01,-1)</f>
        <v>56460</v>
      </c>
      <c r="H41" s="44">
        <f ca="1">ROUND((G41+прирост!$B41)*1.01,-1)</f>
        <v>58540</v>
      </c>
      <c r="I41" s="44">
        <f ca="1">ROUND((H41+прирост!$B41)*1.01,-1)</f>
        <v>60640</v>
      </c>
      <c r="J41" s="44">
        <f ca="1">ROUND((I41+прирост!$B41)*1.01,-1)</f>
        <v>62760</v>
      </c>
      <c r="K41" s="44">
        <f ca="1">ROUND((J41+прирост!$B41)*1.01,-1)</f>
        <v>64900</v>
      </c>
      <c r="L41" s="44">
        <f ca="1">ROUND((K41+прирост!$B41)*1.01,-1)</f>
        <v>67060</v>
      </c>
      <c r="M41" s="44">
        <f ca="1">ROUND((L41+прирост!$B41)*1.01,-1)</f>
        <v>69250</v>
      </c>
      <c r="N41" s="44">
        <f ca="1">ROUND((M41+прирост!$B41)*1.01,-1)</f>
        <v>71460</v>
      </c>
      <c r="O41" s="44">
        <f ca="1">ROUND((N41+прирост!$B41)*1.01,-1)</f>
        <v>73690</v>
      </c>
      <c r="P41" s="44">
        <f ca="1">ROUND((O41+прирост!$B41)*1.01,-1)</f>
        <v>75940</v>
      </c>
      <c r="Q41" s="44">
        <f ca="1">ROUND((P41+прирост!$B41)*1.01,-1)</f>
        <v>78210</v>
      </c>
      <c r="R41" s="44">
        <f ca="1">ROUND((Q41+прирост!$B41)*1.01,-1)</f>
        <v>80510</v>
      </c>
      <c r="S41" s="44">
        <f ca="1">ROUND((R41+прирост!$B41)*1.01,-1)</f>
        <v>82830</v>
      </c>
      <c r="T41" s="45">
        <v>85000</v>
      </c>
      <c r="U41" s="48">
        <v>1</v>
      </c>
    </row>
    <row r="42" spans="1:23" s="8" customFormat="1" ht="16.5" customHeight="1">
      <c r="A42" s="15" t="s">
        <v>50</v>
      </c>
      <c r="B42" s="44">
        <f ca="1">C42-прирост!B42+100</f>
        <v>36500</v>
      </c>
      <c r="C42" s="46">
        <v>37700</v>
      </c>
      <c r="D42" s="44">
        <f ca="1">C42+прирост!$B42</f>
        <v>39000</v>
      </c>
      <c r="E42" s="44">
        <f ca="1">D42+прирост!$B42</f>
        <v>40300</v>
      </c>
      <c r="F42" s="44">
        <f ca="1">E42+прирост!$B42</f>
        <v>41600</v>
      </c>
      <c r="G42" s="44">
        <f ca="1">ROUND((F42+прирост!$B42)*1.01,-1)</f>
        <v>43330</v>
      </c>
      <c r="H42" s="44">
        <f ca="1">ROUND((G42+прирост!$B42)*1.01,-1)</f>
        <v>45080</v>
      </c>
      <c r="I42" s="44">
        <f ca="1">ROUND((H42+прирост!$B42)*1.01,-1)</f>
        <v>46840</v>
      </c>
      <c r="J42" s="44">
        <f ca="1">ROUND((I42+прирост!$B42)*1.01,-1)</f>
        <v>48620</v>
      </c>
      <c r="K42" s="44">
        <f ca="1">ROUND((J42+прирост!$B42)*1.01,-1)</f>
        <v>50420</v>
      </c>
      <c r="L42" s="44">
        <f ca="1">ROUND((K42+прирост!$B42)*1.01,-1)</f>
        <v>52240</v>
      </c>
      <c r="M42" s="44">
        <f ca="1">ROUND((L42+прирост!$B42)*1.01,-1)</f>
        <v>54080</v>
      </c>
      <c r="N42" s="44">
        <f ca="1">ROUND((M42+прирост!$B42)*1.01,-1)</f>
        <v>55930</v>
      </c>
      <c r="O42" s="44">
        <f ca="1">ROUND((N42+прирост!$B42)*1.01,-1)</f>
        <v>57800</v>
      </c>
      <c r="P42" s="44">
        <f ca="1">ROUND((O42+прирост!$B42)*1.01,-1)</f>
        <v>59690</v>
      </c>
      <c r="Q42" s="44">
        <f ca="1">ROUND((P42+прирост!$B42)*1.01,-1)</f>
        <v>61600</v>
      </c>
      <c r="R42" s="44">
        <f ca="1">ROUND((Q42+прирост!$B42)*1.01,-1)</f>
        <v>63530</v>
      </c>
      <c r="S42" s="44">
        <f ca="1">ROUND((R42+прирост!$B42)*1.01,-1)</f>
        <v>65480</v>
      </c>
      <c r="T42" s="44">
        <v>63000</v>
      </c>
      <c r="U42" s="48">
        <v>1</v>
      </c>
      <c r="V42" s="35"/>
    </row>
    <row r="43" spans="1:23" s="8" customFormat="1" ht="16.5" customHeight="1">
      <c r="A43" s="72" t="s">
        <v>102</v>
      </c>
      <c r="B43" s="61">
        <f ca="1">C43-прирост!B43+100</f>
        <v>30000</v>
      </c>
      <c r="C43" s="68">
        <v>31000</v>
      </c>
      <c r="D43" s="61">
        <f ca="1">C43+прирост!$B43</f>
        <v>32100</v>
      </c>
      <c r="E43" s="61">
        <f ca="1">D43+прирост!$B43</f>
        <v>33200</v>
      </c>
      <c r="F43" s="61">
        <f ca="1">E43+прирост!$B43</f>
        <v>34300</v>
      </c>
      <c r="G43" s="61">
        <f ca="1">ROUND((F43+прирост!$B43)*1.01,-1)</f>
        <v>35750</v>
      </c>
      <c r="H43" s="61">
        <f ca="1">ROUND((G43+прирост!$B43)*1.01,-1)</f>
        <v>37220</v>
      </c>
      <c r="I43" s="61">
        <f ca="1">ROUND((H43+прирост!$B43)*1.01,-1)</f>
        <v>38700</v>
      </c>
      <c r="J43" s="61">
        <f ca="1">ROUND((I43+прирост!$B43)*1.01,-1)</f>
        <v>40200</v>
      </c>
      <c r="K43" s="61">
        <f ca="1">ROUND((J43+прирост!$B43)*1.01,-1)</f>
        <v>41710</v>
      </c>
      <c r="L43" s="61">
        <f ca="1">ROUND((K43+прирост!$B43)*1.01,-1)</f>
        <v>43240</v>
      </c>
      <c r="M43" s="61">
        <f ca="1">ROUND((L43+прирост!$B43)*1.01,-1)</f>
        <v>44780</v>
      </c>
      <c r="N43" s="61">
        <f ca="1">ROUND((M43+прирост!$B43)*1.01,-1)</f>
        <v>46340</v>
      </c>
      <c r="O43" s="61">
        <f ca="1">ROUND((N43+прирост!$B43)*1.01,-1)</f>
        <v>47910</v>
      </c>
      <c r="P43" s="61">
        <f ca="1">ROUND((O43+прирост!$B43)*1.01,-1)</f>
        <v>49500</v>
      </c>
      <c r="Q43" s="61">
        <f ca="1">ROUND((P43+прирост!$B43)*1.01,-1)</f>
        <v>51110</v>
      </c>
      <c r="R43" s="61">
        <f ca="1">ROUND((Q43+прирост!$B43)*1.01,-1)</f>
        <v>52730</v>
      </c>
      <c r="S43" s="61">
        <f ca="1">ROUND((R43+прирост!$B43)*1.01,-1)</f>
        <v>54370</v>
      </c>
      <c r="T43" s="61"/>
      <c r="U43" s="73"/>
      <c r="V43" s="71"/>
    </row>
    <row r="44" spans="1:23" s="8" customFormat="1" ht="16.5" customHeight="1">
      <c r="A44" s="15" t="s">
        <v>90</v>
      </c>
      <c r="B44" s="44">
        <f ca="1">C44-прирост!B44+100</f>
        <v>18700</v>
      </c>
      <c r="C44" s="46">
        <v>19300</v>
      </c>
      <c r="D44" s="44">
        <f ca="1">C44+прирост!$B44</f>
        <v>20000</v>
      </c>
      <c r="E44" s="44">
        <f ca="1">D44+прирост!$B44</f>
        <v>20700</v>
      </c>
      <c r="F44" s="44">
        <f ca="1">E44+прирост!$B44</f>
        <v>21400</v>
      </c>
      <c r="G44" s="44">
        <f ca="1">ROUND((F44+прирост!$B44)*1.01,-1)</f>
        <v>22320</v>
      </c>
      <c r="H44" s="44">
        <f ca="1">ROUND((G44+прирост!$B44)*1.01,-1)</f>
        <v>23250</v>
      </c>
      <c r="I44" s="44">
        <f ca="1">ROUND((H44+прирост!$B44)*1.01,-1)</f>
        <v>24190</v>
      </c>
      <c r="J44" s="44">
        <f ca="1">ROUND((I44+прирост!$B44)*1.01,-1)</f>
        <v>25140</v>
      </c>
      <c r="K44" s="44">
        <f ca="1">ROUND((J44+прирост!$B44)*1.01,-1)</f>
        <v>26100</v>
      </c>
      <c r="L44" s="44">
        <f ca="1">ROUND((K44+прирост!$B44)*1.01,-1)</f>
        <v>27070</v>
      </c>
      <c r="M44" s="44">
        <f ca="1">ROUND((L44+прирост!$B44)*1.01,-1)</f>
        <v>28050</v>
      </c>
      <c r="N44" s="44">
        <f ca="1">ROUND((M44+прирост!$B44)*1.01,-1)</f>
        <v>29040</v>
      </c>
      <c r="O44" s="44">
        <f ca="1">ROUND((N44+прирост!$B44)*1.01,-1)</f>
        <v>30040</v>
      </c>
      <c r="P44" s="44">
        <f ca="1">ROUND((O44+прирост!$B44)*1.01,-1)</f>
        <v>31050</v>
      </c>
      <c r="Q44" s="44">
        <f ca="1">ROUND((P44+прирост!$B44)*1.01,-1)</f>
        <v>32070</v>
      </c>
      <c r="R44" s="44">
        <f ca="1">ROUND((Q44+прирост!$B44)*1.01,-1)</f>
        <v>33100</v>
      </c>
      <c r="S44" s="44">
        <f ca="1">ROUND((R44+прирост!$B44)*1.01,-1)</f>
        <v>34140</v>
      </c>
      <c r="T44" s="44"/>
      <c r="U44" s="48">
        <v>1</v>
      </c>
      <c r="V44" s="35"/>
    </row>
    <row r="45" spans="1:23" s="8" customFormat="1" ht="16.5" customHeight="1">
      <c r="A45" s="15" t="s">
        <v>91</v>
      </c>
      <c r="B45" s="44">
        <f ca="1">C45-прирост!B45+100</f>
        <v>23400</v>
      </c>
      <c r="C45" s="46">
        <v>24500</v>
      </c>
      <c r="D45" s="44">
        <f ca="1">C45+прирост!$B45</f>
        <v>25700</v>
      </c>
      <c r="E45" s="44">
        <f ca="1">D45+прирост!$B45</f>
        <v>26900</v>
      </c>
      <c r="F45" s="44">
        <f ca="1">E45+прирост!$B45</f>
        <v>28100</v>
      </c>
      <c r="G45" s="44">
        <f ca="1">ROUND((F45+прирост!$B45)*1.01,-1)</f>
        <v>29590</v>
      </c>
      <c r="H45" s="44">
        <f ca="1">ROUND((G45+прирост!$B45)*1.01,-1)</f>
        <v>31100</v>
      </c>
      <c r="I45" s="44">
        <f ca="1">ROUND((H45+прирост!$B45)*1.01,-1)</f>
        <v>32620</v>
      </c>
      <c r="J45" s="44">
        <f ca="1">ROUND((I45+прирост!$B45)*1.01,-1)</f>
        <v>34160</v>
      </c>
      <c r="K45" s="44">
        <f ca="1">ROUND((J45+прирост!$B45)*1.01,-1)</f>
        <v>35710</v>
      </c>
      <c r="L45" s="44">
        <f ca="1">ROUND((K45+прирост!$B45)*1.01,-1)</f>
        <v>37280</v>
      </c>
      <c r="M45" s="44">
        <f ca="1">ROUND((L45+прирост!$B45)*1.01,-1)</f>
        <v>38860</v>
      </c>
      <c r="N45" s="44">
        <f ca="1">ROUND((M45+прирост!$B45)*1.01,-1)</f>
        <v>40460</v>
      </c>
      <c r="O45" s="44">
        <f ca="1">ROUND((N45+прирост!$B45)*1.01,-1)</f>
        <v>42080</v>
      </c>
      <c r="P45" s="44">
        <f ca="1">ROUND((O45+прирост!$B45)*1.01,-1)</f>
        <v>43710</v>
      </c>
      <c r="Q45" s="44">
        <f ca="1">ROUND((P45+прирост!$B45)*1.01,-1)</f>
        <v>45360</v>
      </c>
      <c r="R45" s="44">
        <f ca="1">ROUND((Q45+прирост!$B45)*1.01,-1)</f>
        <v>47030</v>
      </c>
      <c r="S45" s="44">
        <f ca="1">ROUND((R45+прирост!$B45)*1.01,-1)</f>
        <v>48710</v>
      </c>
      <c r="T45" s="61" t="s">
        <v>92</v>
      </c>
      <c r="U45" s="48">
        <v>1</v>
      </c>
      <c r="V45" s="35"/>
    </row>
    <row r="46" spans="1:23" s="8" customFormat="1" ht="16.5" customHeight="1">
      <c r="A46" s="17" t="s">
        <v>12</v>
      </c>
      <c r="B46" s="43" t="s">
        <v>38</v>
      </c>
      <c r="C46" s="43" t="s">
        <v>20</v>
      </c>
      <c r="D46" s="43" t="s">
        <v>21</v>
      </c>
      <c r="E46" s="43" t="s">
        <v>22</v>
      </c>
      <c r="F46" s="43" t="s">
        <v>23</v>
      </c>
      <c r="G46" s="43" t="s">
        <v>24</v>
      </c>
      <c r="H46" s="43" t="s">
        <v>25</v>
      </c>
      <c r="I46" s="43" t="s">
        <v>26</v>
      </c>
      <c r="J46" s="43" t="s">
        <v>32</v>
      </c>
      <c r="K46" s="43" t="s">
        <v>33</v>
      </c>
      <c r="L46" s="43" t="s">
        <v>42</v>
      </c>
      <c r="M46" s="43" t="s">
        <v>43</v>
      </c>
      <c r="N46" s="43" t="s">
        <v>56</v>
      </c>
      <c r="O46" s="43" t="s">
        <v>57</v>
      </c>
      <c r="P46" s="43" t="s">
        <v>58</v>
      </c>
      <c r="Q46" s="43" t="s">
        <v>59</v>
      </c>
      <c r="R46" s="43" t="s">
        <v>60</v>
      </c>
      <c r="S46" s="43" t="s">
        <v>61</v>
      </c>
      <c r="T46" s="43" t="s">
        <v>31</v>
      </c>
      <c r="U46" s="31" t="s">
        <v>68</v>
      </c>
    </row>
    <row r="47" spans="1:23" s="8" customFormat="1" ht="16.5" customHeight="1">
      <c r="A47" s="15" t="s">
        <v>54</v>
      </c>
      <c r="B47" s="44">
        <f ca="1">C47-прирост!B47+100</f>
        <v>10700</v>
      </c>
      <c r="C47" s="46">
        <v>11100</v>
      </c>
      <c r="D47" s="44">
        <f ca="1">C47+прирост!$B47</f>
        <v>11600</v>
      </c>
      <c r="E47" s="44">
        <f ca="1">D47+прирост!$B47</f>
        <v>12100</v>
      </c>
      <c r="F47" s="44">
        <f ca="1">E47+прирост!$B47</f>
        <v>12600</v>
      </c>
      <c r="G47" s="44">
        <f ca="1">ROUND((F47+прирост!$B47)*1.01,-1)</f>
        <v>13230</v>
      </c>
      <c r="H47" s="44">
        <f ca="1">ROUND((G47+прирост!$B47)*1.01,-1)</f>
        <v>13870</v>
      </c>
      <c r="I47" s="44">
        <f ca="1">ROUND((H47+прирост!$B47)*1.01,-1)</f>
        <v>14510</v>
      </c>
      <c r="J47" s="44">
        <f ca="1">ROUND((I47+прирост!$B47)*1.01,-1)</f>
        <v>15160</v>
      </c>
      <c r="K47" s="44">
        <f ca="1">ROUND((J47+прирост!$B47)*1.01,-1)</f>
        <v>15820</v>
      </c>
      <c r="L47" s="44">
        <f ca="1">ROUND((K47+прирост!$B47)*1.01,-1)</f>
        <v>16480</v>
      </c>
      <c r="M47" s="44">
        <f ca="1">ROUND((L47+прирост!$B47)*1.01,-1)</f>
        <v>17150</v>
      </c>
      <c r="N47" s="44">
        <f ca="1">ROUND((M47+прирост!$B47)*1.01,-1)</f>
        <v>17830</v>
      </c>
      <c r="O47" s="44">
        <f ca="1">ROUND((N47+прирост!$B47)*1.01,-1)</f>
        <v>18510</v>
      </c>
      <c r="P47" s="44">
        <f ca="1">ROUND((O47+прирост!$B47)*1.01,-1)</f>
        <v>19200</v>
      </c>
      <c r="Q47" s="44">
        <f ca="1">ROUND((P47+прирост!$B47)*1.01,-1)</f>
        <v>19900</v>
      </c>
      <c r="R47" s="44">
        <f ca="1">ROUND((Q47+прирост!$B47)*1.01,-1)</f>
        <v>20600</v>
      </c>
      <c r="S47" s="44">
        <f ca="1">ROUND((R47+прирост!$B47)*1.01,-1)</f>
        <v>21310</v>
      </c>
      <c r="T47" s="45" t="s">
        <v>18</v>
      </c>
      <c r="U47" s="48">
        <v>0.25</v>
      </c>
    </row>
    <row r="48" spans="1:23" s="8" customFormat="1" ht="16.5" customHeight="1">
      <c r="A48" s="28" t="s">
        <v>69</v>
      </c>
      <c r="B48" s="44">
        <f ca="1">C48-прирост!B48+100</f>
        <v>7450</v>
      </c>
      <c r="C48" s="46">
        <v>7500</v>
      </c>
      <c r="D48" s="44">
        <f ca="1">C48+прирост!$B48</f>
        <v>7650</v>
      </c>
      <c r="E48" s="44">
        <f ca="1">D48+прирост!$B48</f>
        <v>7800</v>
      </c>
      <c r="F48" s="44">
        <f ca="1">E48+прирост!$B48</f>
        <v>7950</v>
      </c>
      <c r="G48" s="44">
        <f ca="1">ROUND((F48+прирост!$B48)*1.01,-1)</f>
        <v>8180</v>
      </c>
      <c r="H48" s="44">
        <f ca="1">ROUND((G48+прирост!$B48)*1.01,-1)</f>
        <v>8410</v>
      </c>
      <c r="I48" s="44">
        <f ca="1">ROUND((H48+прирост!$B48)*1.01,-1)</f>
        <v>8650</v>
      </c>
      <c r="J48" s="44">
        <f ca="1">ROUND((I48+прирост!$B48)*1.01,-1)</f>
        <v>8890</v>
      </c>
      <c r="K48" s="44">
        <f ca="1">ROUND((J48+прирост!$B48)*1.01,-1)</f>
        <v>9130</v>
      </c>
      <c r="L48" s="44">
        <f ca="1">ROUND((K48+прирост!$B48)*1.01,-1)</f>
        <v>9370</v>
      </c>
      <c r="M48" s="44">
        <f ca="1">ROUND((L48+прирост!$B48)*1.01,-1)</f>
        <v>9620</v>
      </c>
      <c r="N48" s="44">
        <f ca="1">ROUND((M48+прирост!$B48)*1.01,-1)</f>
        <v>9870</v>
      </c>
      <c r="O48" s="44">
        <f ca="1">ROUND((N48+прирост!$B48)*1.01,-1)</f>
        <v>10120</v>
      </c>
      <c r="P48" s="44">
        <f ca="1">ROUND((O48+прирост!$B48)*1.01,-1)</f>
        <v>10370</v>
      </c>
      <c r="Q48" s="44">
        <f ca="1">ROUND((P48+прирост!$B48)*1.01,-1)</f>
        <v>10630</v>
      </c>
      <c r="R48" s="44">
        <f ca="1">ROUND((Q48+прирост!$B48)*1.01,-1)</f>
        <v>10890</v>
      </c>
      <c r="S48" s="44">
        <f ca="1">ROUND((R48+прирост!$B48)*1.01,-1)</f>
        <v>11150</v>
      </c>
      <c r="T48" s="45">
        <v>10500</v>
      </c>
      <c r="U48" s="48">
        <v>0.25</v>
      </c>
    </row>
    <row r="49" spans="1:21" s="8" customFormat="1" ht="16.5" customHeight="1">
      <c r="A49" s="28" t="s">
        <v>51</v>
      </c>
      <c r="B49" s="44">
        <f ca="1">C49-прирост!B49+100</f>
        <v>2600</v>
      </c>
      <c r="C49" s="46">
        <v>2700</v>
      </c>
      <c r="D49" s="44">
        <f ca="1">C49+прирост!$B49</f>
        <v>2900</v>
      </c>
      <c r="E49" s="44">
        <f ca="1">D49+прирост!$B49</f>
        <v>3100</v>
      </c>
      <c r="F49" s="44">
        <f ca="1">E49+прирост!$B49</f>
        <v>3300</v>
      </c>
      <c r="G49" s="44">
        <f ca="1">ROUND((F49+прирост!$B49)*1.01,-1)</f>
        <v>3540</v>
      </c>
      <c r="H49" s="44">
        <f ca="1">ROUND((G49+прирост!$B49)*1.01,-1)</f>
        <v>3780</v>
      </c>
      <c r="I49" s="44">
        <f ca="1">ROUND((H49+прирост!$B49)*1.01,-1)</f>
        <v>4020</v>
      </c>
      <c r="J49" s="44">
        <f ca="1">ROUND((I49+прирост!$B49)*1.01,-1)</f>
        <v>4260</v>
      </c>
      <c r="K49" s="44">
        <f ca="1">ROUND((J49+прирост!$B49)*1.01,-1)</f>
        <v>4500</v>
      </c>
      <c r="L49" s="44">
        <f ca="1">ROUND((K49+прирост!$B49)*1.01,-1)</f>
        <v>4750</v>
      </c>
      <c r="M49" s="44">
        <f ca="1">ROUND((L49+прирост!$B49)*1.01,-1)</f>
        <v>5000</v>
      </c>
      <c r="N49" s="44">
        <f ca="1">ROUND((M49+прирост!$B49)*1.01,-1)</f>
        <v>5250</v>
      </c>
      <c r="O49" s="44">
        <f ca="1">ROUND((N49+прирост!$B49)*1.01,-1)</f>
        <v>5500</v>
      </c>
      <c r="P49" s="44">
        <f ca="1">ROUND((O49+прирост!$B49)*1.01,-1)</f>
        <v>5760</v>
      </c>
      <c r="Q49" s="44">
        <f ca="1">ROUND((P49+прирост!$B49)*1.01,-1)</f>
        <v>6020</v>
      </c>
      <c r="R49" s="44">
        <f ca="1">ROUND((Q49+прирост!$B49)*1.01,-1)</f>
        <v>6280</v>
      </c>
      <c r="S49" s="44">
        <f ca="1">ROUND((R49+прирост!$B49)*1.01,-1)</f>
        <v>6540</v>
      </c>
      <c r="T49" s="45" t="s">
        <v>18</v>
      </c>
      <c r="U49" s="48">
        <v>0.25</v>
      </c>
    </row>
    <row r="50" spans="1:21" s="8" customFormat="1" ht="16.5" customHeight="1">
      <c r="A50" s="21" t="s">
        <v>55</v>
      </c>
      <c r="B50" s="44">
        <f ca="1">C50-прирост!B50+100</f>
        <v>13200</v>
      </c>
      <c r="C50" s="46">
        <v>13700</v>
      </c>
      <c r="D50" s="44">
        <f ca="1">C50+прирост!$B50</f>
        <v>14300</v>
      </c>
      <c r="E50" s="44">
        <f ca="1">D50+прирост!$B50</f>
        <v>14900</v>
      </c>
      <c r="F50" s="44">
        <f ca="1">E50+прирост!$B50</f>
        <v>15500</v>
      </c>
      <c r="G50" s="44">
        <f ca="1">ROUND((F50+прирост!$B50)*1.01,-1)</f>
        <v>16260</v>
      </c>
      <c r="H50" s="44">
        <f ca="1">ROUND((G50+прирост!$B50)*1.01,-1)</f>
        <v>17030</v>
      </c>
      <c r="I50" s="44">
        <f ca="1">ROUND((H50+прирост!$B50)*1.01,-1)</f>
        <v>17810</v>
      </c>
      <c r="J50" s="44">
        <f ca="1">ROUND((I50+прирост!$B50)*1.01,-1)</f>
        <v>18590</v>
      </c>
      <c r="K50" s="44">
        <f ca="1">ROUND((J50+прирост!$B50)*1.01,-1)</f>
        <v>19380</v>
      </c>
      <c r="L50" s="44">
        <f ca="1">ROUND((K50+прирост!$B50)*1.01,-1)</f>
        <v>20180</v>
      </c>
      <c r="M50" s="44">
        <f ca="1">ROUND((L50+прирост!$B50)*1.01,-1)</f>
        <v>20990</v>
      </c>
      <c r="N50" s="44">
        <f ca="1">ROUND((M50+прирост!$B50)*1.01,-1)</f>
        <v>21810</v>
      </c>
      <c r="O50" s="44">
        <f ca="1">ROUND((N50+прирост!$B50)*1.01,-1)</f>
        <v>22630</v>
      </c>
      <c r="P50" s="44">
        <f ca="1">ROUND((O50+прирост!$B50)*1.01,-1)</f>
        <v>23460</v>
      </c>
      <c r="Q50" s="44">
        <f ca="1">ROUND((P50+прирост!$B50)*1.01,-1)</f>
        <v>24300</v>
      </c>
      <c r="R50" s="44">
        <f ca="1">ROUND((Q50+прирост!$B50)*1.01,-1)</f>
        <v>25150</v>
      </c>
      <c r="S50" s="44">
        <f ca="1">ROUND((R50+прирост!$B50)*1.01,-1)</f>
        <v>26010</v>
      </c>
      <c r="T50" s="45">
        <v>24500</v>
      </c>
      <c r="U50" s="48">
        <v>0.25</v>
      </c>
    </row>
    <row r="51" spans="1:21" s="8" customFormat="1" ht="16.5" customHeight="1">
      <c r="A51" s="21" t="s">
        <v>28</v>
      </c>
      <c r="B51" s="44">
        <f ca="1">C51-прирост!B51+100</f>
        <v>8900</v>
      </c>
      <c r="C51" s="46">
        <v>9400</v>
      </c>
      <c r="D51" s="44">
        <f ca="1">C51+прирост!$B51</f>
        <v>10000</v>
      </c>
      <c r="E51" s="44">
        <f ca="1">D51+прирост!$B51</f>
        <v>10600</v>
      </c>
      <c r="F51" s="44">
        <f ca="1">E51+прирост!$B51</f>
        <v>11200</v>
      </c>
      <c r="G51" s="44">
        <f ca="1">ROUND((F51+прирост!$B51)*1.01,-1)</f>
        <v>11920</v>
      </c>
      <c r="H51" s="44">
        <f ca="1">ROUND((G51+прирост!$B51)*1.01,-1)</f>
        <v>12650</v>
      </c>
      <c r="I51" s="44">
        <f ca="1">ROUND((H51+прирост!$B51)*1.01,-1)</f>
        <v>13380</v>
      </c>
      <c r="J51" s="44">
        <f ca="1">ROUND((I51+прирост!$B51)*1.01,-1)</f>
        <v>14120</v>
      </c>
      <c r="K51" s="44">
        <f ca="1">ROUND((J51+прирост!$B51)*1.01,-1)</f>
        <v>14870</v>
      </c>
      <c r="L51" s="44">
        <f ca="1">ROUND((K51+прирост!$B51)*1.01,-1)</f>
        <v>15620</v>
      </c>
      <c r="M51" s="44">
        <f ca="1">ROUND((L51+прирост!$B51)*1.01,-1)</f>
        <v>16380</v>
      </c>
      <c r="N51" s="44">
        <f ca="1">ROUND((M51+прирост!$B51)*1.01,-1)</f>
        <v>17150</v>
      </c>
      <c r="O51" s="44">
        <f ca="1">ROUND((N51+прирост!$B51)*1.01,-1)</f>
        <v>17930</v>
      </c>
      <c r="P51" s="44">
        <f ca="1">ROUND((O51+прирост!$B51)*1.01,-1)</f>
        <v>18720</v>
      </c>
      <c r="Q51" s="44">
        <f ca="1">ROUND((P51+прирост!$B51)*1.01,-1)</f>
        <v>19510</v>
      </c>
      <c r="R51" s="44">
        <f ca="1">ROUND((Q51+прирост!$B51)*1.01,-1)</f>
        <v>20310</v>
      </c>
      <c r="S51" s="44">
        <f ca="1">ROUND((R51+прирост!$B51)*1.01,-1)</f>
        <v>21120</v>
      </c>
      <c r="T51" s="45">
        <v>21600</v>
      </c>
      <c r="U51" s="48">
        <v>0.25</v>
      </c>
    </row>
    <row r="52" spans="1:21" s="8" customFormat="1" ht="16.5" customHeight="1">
      <c r="A52" s="27" t="s">
        <v>49</v>
      </c>
      <c r="B52" s="44">
        <f ca="1">C52-прирост!B52+100</f>
        <v>10350</v>
      </c>
      <c r="C52" s="46">
        <v>10500</v>
      </c>
      <c r="D52" s="44">
        <f ca="1">C52+прирост!$B52</f>
        <v>10750</v>
      </c>
      <c r="E52" s="44">
        <f ca="1">D52+прирост!$B52</f>
        <v>11000</v>
      </c>
      <c r="F52" s="44">
        <f ca="1">E52+прирост!$B52</f>
        <v>11250</v>
      </c>
      <c r="G52" s="44">
        <f ca="1">ROUND((F52+прирост!$B52)*1.01,-1)</f>
        <v>11620</v>
      </c>
      <c r="H52" s="44">
        <f ca="1">ROUND((G52+прирост!$B52)*1.01,-1)</f>
        <v>11990</v>
      </c>
      <c r="I52" s="44">
        <f ca="1">ROUND((H52+прирост!$B52)*1.01,-1)</f>
        <v>12360</v>
      </c>
      <c r="J52" s="44">
        <f ca="1">ROUND((I52+прирост!$B52)*1.01,-1)</f>
        <v>12740</v>
      </c>
      <c r="K52" s="44">
        <f ca="1">ROUND((J52+прирост!$B52)*1.01,-1)</f>
        <v>13120</v>
      </c>
      <c r="L52" s="44">
        <f ca="1">ROUND((K52+прирост!$B52)*1.01,-1)</f>
        <v>13500</v>
      </c>
      <c r="M52" s="44">
        <f ca="1">ROUND((L52+прирост!$B52)*1.01,-1)</f>
        <v>13890</v>
      </c>
      <c r="N52" s="44">
        <f ca="1">ROUND((M52+прирост!$B52)*1.01,-1)</f>
        <v>14280</v>
      </c>
      <c r="O52" s="44">
        <f ca="1">ROUND((N52+прирост!$B52)*1.01,-1)</f>
        <v>14680</v>
      </c>
      <c r="P52" s="44">
        <f ca="1">ROUND((O52+прирост!$B52)*1.01,-1)</f>
        <v>15080</v>
      </c>
      <c r="Q52" s="44">
        <f ca="1">ROUND((P52+прирост!$B52)*1.01,-1)</f>
        <v>15480</v>
      </c>
      <c r="R52" s="44">
        <f ca="1">ROUND((Q52+прирост!$B52)*1.01,-1)</f>
        <v>15890</v>
      </c>
      <c r="S52" s="44">
        <f ca="1">ROUND((R52+прирост!$B52)*1.01,-1)</f>
        <v>16300</v>
      </c>
      <c r="T52" s="45" t="s">
        <v>18</v>
      </c>
      <c r="U52" s="48">
        <v>0.25</v>
      </c>
    </row>
    <row r="53" spans="1:21" s="8" customFormat="1" ht="16.5" customHeight="1">
      <c r="A53" s="21" t="s">
        <v>29</v>
      </c>
      <c r="B53" s="44">
        <f ca="1">C53-прирост!B53</f>
        <v>1550</v>
      </c>
      <c r="C53" s="44">
        <v>1600</v>
      </c>
      <c r="D53" s="44">
        <f ca="1">C53+прирост!$B53</f>
        <v>1650</v>
      </c>
      <c r="E53" s="44">
        <f ca="1">D53+прирост!$B53</f>
        <v>1700</v>
      </c>
      <c r="F53" s="44">
        <f ca="1">E53+прирост!$B53</f>
        <v>1750</v>
      </c>
      <c r="G53" s="44">
        <f ca="1">ROUND((F53+прирост!$B53)*1.01,-1)</f>
        <v>1820</v>
      </c>
      <c r="H53" s="44">
        <f ca="1">ROUND((G53+прирост!$B53)*1.01,-1)</f>
        <v>1890</v>
      </c>
      <c r="I53" s="44">
        <f ca="1">ROUND((H53+прирост!$B53)*1.01,-1)</f>
        <v>1960</v>
      </c>
      <c r="J53" s="44">
        <f ca="1">ROUND((I53+прирост!$B53)*1.01,-1)</f>
        <v>2030</v>
      </c>
      <c r="K53" s="44">
        <f ca="1">ROUND((J53+прирост!$B53)*1.01,-1)</f>
        <v>2100</v>
      </c>
      <c r="L53" s="44">
        <f ca="1">ROUND((K53+прирост!$B53)*1.01,-1)</f>
        <v>2170</v>
      </c>
      <c r="M53" s="44">
        <f ca="1">ROUND((L53+прирост!$B53)*1.01,-1)</f>
        <v>2240</v>
      </c>
      <c r="N53" s="44">
        <f ca="1">ROUND((M53+прирост!$B53)*1.01,-1)</f>
        <v>2310</v>
      </c>
      <c r="O53" s="44">
        <f ca="1">ROUND((N53+прирост!$B53)*1.01,-1)</f>
        <v>2380</v>
      </c>
      <c r="P53" s="44">
        <f ca="1">ROUND((O53+прирост!$B53)*1.01,-1)</f>
        <v>2450</v>
      </c>
      <c r="Q53" s="44">
        <f ca="1">ROUND((P53+прирост!$B53)*1.01,-1)</f>
        <v>2530</v>
      </c>
      <c r="R53" s="44">
        <f ca="1">ROUND((Q53+прирост!$B53)*1.01,-1)</f>
        <v>2610</v>
      </c>
      <c r="S53" s="44">
        <f ca="1">ROUND((R53+прирост!$B53)*1.01,-1)</f>
        <v>2690</v>
      </c>
      <c r="T53" s="45" t="s">
        <v>18</v>
      </c>
      <c r="U53" s="48">
        <v>0.2</v>
      </c>
    </row>
    <row r="54" spans="1:21" s="8" customFormat="1" ht="15" customHeight="1">
      <c r="A54" s="49" t="s">
        <v>5</v>
      </c>
      <c r="B54" s="50" t="s">
        <v>39</v>
      </c>
      <c r="C54" s="51" t="s">
        <v>3</v>
      </c>
      <c r="D54" s="51" t="s">
        <v>4</v>
      </c>
      <c r="E54" s="51" t="s">
        <v>6</v>
      </c>
      <c r="F54" s="51" t="s">
        <v>7</v>
      </c>
      <c r="G54" s="51" t="s">
        <v>34</v>
      </c>
      <c r="H54" s="51" t="s">
        <v>35</v>
      </c>
      <c r="I54" s="51" t="s">
        <v>40</v>
      </c>
      <c r="J54" s="51" t="s">
        <v>36</v>
      </c>
      <c r="K54" s="51" t="s">
        <v>37</v>
      </c>
      <c r="L54" s="51" t="s">
        <v>44</v>
      </c>
      <c r="M54" s="51" t="s">
        <v>45</v>
      </c>
      <c r="N54" s="51" t="s">
        <v>62</v>
      </c>
      <c r="O54" s="51" t="s">
        <v>63</v>
      </c>
      <c r="P54" s="51" t="s">
        <v>64</v>
      </c>
      <c r="Q54" s="51" t="s">
        <v>65</v>
      </c>
      <c r="R54" s="51" t="s">
        <v>66</v>
      </c>
      <c r="S54" s="51" t="s">
        <v>67</v>
      </c>
      <c r="T54" s="50" t="s">
        <v>31</v>
      </c>
      <c r="U54" s="51" t="s">
        <v>68</v>
      </c>
    </row>
    <row r="55" spans="1:21">
      <c r="A55" s="74"/>
      <c r="B55" s="75"/>
      <c r="C55" s="74"/>
      <c r="D55" s="74"/>
      <c r="E55" s="75"/>
      <c r="F55" s="76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</sheetData>
  <mergeCells count="3">
    <mergeCell ref="B1:U1"/>
    <mergeCell ref="A32:U32"/>
    <mergeCell ref="A31:U31"/>
  </mergeCells>
  <phoneticPr fontId="0" type="noConversion"/>
  <hyperlinks>
    <hyperlink ref="B4" r:id="rId1" display="diva-n@infonet.nnov.ru"/>
  </hyperlinks>
  <pageMargins left="0" right="0" top="0.55118110236220474" bottom="0.15748031496062992" header="0.55118110236220474" footer="0.15748031496062992"/>
  <pageSetup paperSize="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workbookViewId="0">
      <selection activeCell="D27" sqref="D27"/>
    </sheetView>
  </sheetViews>
  <sheetFormatPr defaultRowHeight="15.75"/>
  <cols>
    <col min="1" max="1" width="28.7109375" style="7" customWidth="1"/>
    <col min="2" max="2" width="22.42578125" style="5" customWidth="1"/>
    <col min="3" max="4" width="5.140625" style="7" customWidth="1"/>
    <col min="5" max="5" width="5.140625" style="5" customWidth="1"/>
    <col min="6" max="6" width="5.140625" style="6" customWidth="1"/>
    <col min="7" max="19" width="5.140625" style="5" customWidth="1"/>
    <col min="20" max="16384" width="9.140625" style="5"/>
  </cols>
  <sheetData>
    <row r="1" spans="1:19" ht="48" customHeight="1">
      <c r="B1" s="24" t="s">
        <v>41</v>
      </c>
      <c r="C1" s="24"/>
      <c r="D1" s="24"/>
      <c r="E1" s="24"/>
      <c r="F1" s="24"/>
      <c r="G1" s="24"/>
      <c r="H1" s="24"/>
      <c r="I1" s="24"/>
      <c r="J1" s="24"/>
      <c r="K1" s="24"/>
    </row>
    <row r="2" spans="1:19" ht="18.75">
      <c r="B2" s="11" t="s">
        <v>1</v>
      </c>
      <c r="C2" s="10"/>
      <c r="D2" s="10"/>
      <c r="E2" s="10"/>
      <c r="F2" s="10"/>
    </row>
    <row r="3" spans="1:19" ht="18.75" customHeight="1">
      <c r="B3" s="11" t="s">
        <v>0</v>
      </c>
      <c r="C3" s="3"/>
      <c r="D3" s="3"/>
      <c r="E3" s="3"/>
      <c r="F3" s="3"/>
    </row>
    <row r="4" spans="1:19" s="8" customFormat="1" ht="19.5" customHeight="1">
      <c r="A4" s="90" t="s">
        <v>78</v>
      </c>
      <c r="B4" s="91"/>
      <c r="C4" s="87" t="s">
        <v>79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s="8" customFormat="1" ht="21.75" customHeight="1">
      <c r="A5" s="88" t="s">
        <v>81</v>
      </c>
      <c r="B5" s="89"/>
      <c r="C5" s="60">
        <v>480</v>
      </c>
      <c r="D5" s="60">
        <f t="shared" ref="D5:S5" si="0">C5+60</f>
        <v>540</v>
      </c>
      <c r="E5" s="60">
        <f t="shared" si="0"/>
        <v>600</v>
      </c>
      <c r="F5" s="60">
        <f t="shared" si="0"/>
        <v>660</v>
      </c>
      <c r="G5" s="60">
        <f t="shared" si="0"/>
        <v>720</v>
      </c>
      <c r="H5" s="60">
        <f t="shared" si="0"/>
        <v>780</v>
      </c>
      <c r="I5" s="60">
        <f t="shared" si="0"/>
        <v>840</v>
      </c>
      <c r="J5" s="60">
        <f t="shared" si="0"/>
        <v>900</v>
      </c>
      <c r="K5" s="60">
        <f t="shared" si="0"/>
        <v>960</v>
      </c>
      <c r="L5" s="60">
        <f t="shared" si="0"/>
        <v>1020</v>
      </c>
      <c r="M5" s="60">
        <f t="shared" si="0"/>
        <v>1080</v>
      </c>
      <c r="N5" s="60">
        <f t="shared" si="0"/>
        <v>1140</v>
      </c>
      <c r="O5" s="60">
        <f t="shared" si="0"/>
        <v>1200</v>
      </c>
      <c r="P5" s="60">
        <f t="shared" si="0"/>
        <v>1260</v>
      </c>
      <c r="Q5" s="60">
        <f t="shared" si="0"/>
        <v>1320</v>
      </c>
      <c r="R5" s="60">
        <f t="shared" si="0"/>
        <v>1380</v>
      </c>
      <c r="S5" s="60">
        <f t="shared" si="0"/>
        <v>1440</v>
      </c>
    </row>
    <row r="6" spans="1:19" s="8" customFormat="1" ht="21.75" customHeight="1">
      <c r="A6" s="88" t="s">
        <v>80</v>
      </c>
      <c r="B6" s="89"/>
      <c r="C6" s="60">
        <v>420</v>
      </c>
      <c r="D6" s="60">
        <f t="shared" ref="D6:K6" si="1">C6+30</f>
        <v>450</v>
      </c>
      <c r="E6" s="60">
        <f t="shared" si="1"/>
        <v>480</v>
      </c>
      <c r="F6" s="60">
        <f t="shared" si="1"/>
        <v>510</v>
      </c>
      <c r="G6" s="60">
        <f>F6+30</f>
        <v>540</v>
      </c>
      <c r="H6" s="60">
        <f t="shared" si="1"/>
        <v>570</v>
      </c>
      <c r="I6" s="60">
        <f t="shared" si="1"/>
        <v>600</v>
      </c>
      <c r="J6" s="60">
        <f t="shared" si="1"/>
        <v>630</v>
      </c>
      <c r="K6" s="60">
        <f t="shared" si="1"/>
        <v>660</v>
      </c>
      <c r="L6" s="60">
        <f t="shared" ref="L6:S6" si="2">K6+30</f>
        <v>690</v>
      </c>
      <c r="M6" s="60">
        <f t="shared" si="2"/>
        <v>720</v>
      </c>
      <c r="N6" s="60">
        <f t="shared" si="2"/>
        <v>750</v>
      </c>
      <c r="O6" s="60">
        <f t="shared" si="2"/>
        <v>780</v>
      </c>
      <c r="P6" s="60">
        <f t="shared" si="2"/>
        <v>810</v>
      </c>
      <c r="Q6" s="60">
        <f t="shared" si="2"/>
        <v>840</v>
      </c>
      <c r="R6" s="60">
        <f t="shared" si="2"/>
        <v>870</v>
      </c>
      <c r="S6" s="60">
        <f t="shared" si="2"/>
        <v>900</v>
      </c>
    </row>
    <row r="7" spans="1:19" s="8" customFormat="1" ht="18" customHeight="1">
      <c r="A7" s="88" t="s">
        <v>82</v>
      </c>
      <c r="B7" s="89"/>
      <c r="C7" s="60">
        <v>970</v>
      </c>
      <c r="D7" s="60">
        <f>C7+60</f>
        <v>1030</v>
      </c>
      <c r="E7" s="60">
        <f t="shared" ref="E7:K7" si="3">D7+60</f>
        <v>1090</v>
      </c>
      <c r="F7" s="60">
        <f t="shared" si="3"/>
        <v>1150</v>
      </c>
      <c r="G7" s="60">
        <f t="shared" si="3"/>
        <v>1210</v>
      </c>
      <c r="H7" s="60">
        <f t="shared" si="3"/>
        <v>1270</v>
      </c>
      <c r="I7" s="60">
        <f t="shared" si="3"/>
        <v>1330</v>
      </c>
      <c r="J7" s="60">
        <f t="shared" si="3"/>
        <v>1390</v>
      </c>
      <c r="K7" s="60">
        <f t="shared" si="3"/>
        <v>1450</v>
      </c>
      <c r="L7" s="60">
        <f t="shared" ref="L7:S7" si="4">K7+60</f>
        <v>1510</v>
      </c>
      <c r="M7" s="60">
        <f t="shared" si="4"/>
        <v>1570</v>
      </c>
      <c r="N7" s="60">
        <f t="shared" si="4"/>
        <v>1630</v>
      </c>
      <c r="O7" s="60">
        <f t="shared" si="4"/>
        <v>1690</v>
      </c>
      <c r="P7" s="60">
        <f t="shared" si="4"/>
        <v>1750</v>
      </c>
      <c r="Q7" s="60">
        <f t="shared" si="4"/>
        <v>1810</v>
      </c>
      <c r="R7" s="60">
        <f t="shared" si="4"/>
        <v>1870</v>
      </c>
      <c r="S7" s="60">
        <f t="shared" si="4"/>
        <v>1930</v>
      </c>
    </row>
    <row r="8" spans="1:19" s="8" customFormat="1" ht="21.75" customHeight="1">
      <c r="A8" s="88" t="s">
        <v>83</v>
      </c>
      <c r="B8" s="89"/>
      <c r="C8" s="59">
        <v>430</v>
      </c>
      <c r="D8" s="59">
        <f t="shared" ref="D8:K9" si="5">C8+60</f>
        <v>490</v>
      </c>
      <c r="E8" s="59">
        <f t="shared" si="5"/>
        <v>550</v>
      </c>
      <c r="F8" s="59">
        <f t="shared" si="5"/>
        <v>610</v>
      </c>
      <c r="G8" s="59">
        <f t="shared" si="5"/>
        <v>670</v>
      </c>
      <c r="H8" s="59">
        <f t="shared" si="5"/>
        <v>730</v>
      </c>
      <c r="I8" s="59">
        <f t="shared" si="5"/>
        <v>790</v>
      </c>
      <c r="J8" s="59">
        <f t="shared" si="5"/>
        <v>850</v>
      </c>
      <c r="K8" s="59">
        <f t="shared" si="5"/>
        <v>910</v>
      </c>
      <c r="L8" s="59">
        <f t="shared" ref="L8:S8" si="6">K8+60</f>
        <v>970</v>
      </c>
      <c r="M8" s="59">
        <f t="shared" si="6"/>
        <v>1030</v>
      </c>
      <c r="N8" s="59">
        <f t="shared" si="6"/>
        <v>1090</v>
      </c>
      <c r="O8" s="59">
        <f t="shared" si="6"/>
        <v>1150</v>
      </c>
      <c r="P8" s="59">
        <f t="shared" si="6"/>
        <v>1210</v>
      </c>
      <c r="Q8" s="59">
        <f t="shared" si="6"/>
        <v>1270</v>
      </c>
      <c r="R8" s="59">
        <f t="shared" si="6"/>
        <v>1330</v>
      </c>
      <c r="S8" s="59">
        <f t="shared" si="6"/>
        <v>1390</v>
      </c>
    </row>
    <row r="9" spans="1:19" s="8" customFormat="1" ht="21.75" customHeight="1">
      <c r="A9" s="88" t="s">
        <v>84</v>
      </c>
      <c r="B9" s="89"/>
      <c r="C9" s="59">
        <v>570</v>
      </c>
      <c r="D9" s="59">
        <f t="shared" si="5"/>
        <v>630</v>
      </c>
      <c r="E9" s="59">
        <f t="shared" si="5"/>
        <v>690</v>
      </c>
      <c r="F9" s="59">
        <f t="shared" si="5"/>
        <v>750</v>
      </c>
      <c r="G9" s="59">
        <f t="shared" si="5"/>
        <v>810</v>
      </c>
      <c r="H9" s="59">
        <f t="shared" si="5"/>
        <v>870</v>
      </c>
      <c r="I9" s="59">
        <f t="shared" si="5"/>
        <v>930</v>
      </c>
      <c r="J9" s="59">
        <f t="shared" si="5"/>
        <v>990</v>
      </c>
      <c r="K9" s="59">
        <f t="shared" si="5"/>
        <v>1050</v>
      </c>
      <c r="L9" s="59">
        <f t="shared" ref="L9:S9" si="7">K9+60</f>
        <v>1110</v>
      </c>
      <c r="M9" s="59">
        <f t="shared" si="7"/>
        <v>1170</v>
      </c>
      <c r="N9" s="59">
        <f t="shared" si="7"/>
        <v>1230</v>
      </c>
      <c r="O9" s="59">
        <f t="shared" si="7"/>
        <v>1290</v>
      </c>
      <c r="P9" s="59">
        <f t="shared" si="7"/>
        <v>1350</v>
      </c>
      <c r="Q9" s="59">
        <f t="shared" si="7"/>
        <v>1410</v>
      </c>
      <c r="R9" s="59">
        <f t="shared" si="7"/>
        <v>1470</v>
      </c>
      <c r="S9" s="59">
        <f t="shared" si="7"/>
        <v>1530</v>
      </c>
    </row>
    <row r="10" spans="1:19" ht="21.75" customHeight="1">
      <c r="A10" s="88" t="s">
        <v>85</v>
      </c>
      <c r="B10" s="89"/>
      <c r="C10" s="59">
        <v>450</v>
      </c>
      <c r="D10" s="59">
        <f>C10+100</f>
        <v>550</v>
      </c>
      <c r="E10" s="59">
        <f t="shared" ref="E10:S10" si="8">D10+100</f>
        <v>650</v>
      </c>
      <c r="F10" s="59">
        <f t="shared" si="8"/>
        <v>750</v>
      </c>
      <c r="G10" s="59">
        <f t="shared" si="8"/>
        <v>850</v>
      </c>
      <c r="H10" s="59">
        <f t="shared" si="8"/>
        <v>950</v>
      </c>
      <c r="I10" s="59">
        <f t="shared" si="8"/>
        <v>1050</v>
      </c>
      <c r="J10" s="59">
        <f t="shared" si="8"/>
        <v>1150</v>
      </c>
      <c r="K10" s="59">
        <f t="shared" si="8"/>
        <v>1250</v>
      </c>
      <c r="L10" s="59">
        <f t="shared" si="8"/>
        <v>1350</v>
      </c>
      <c r="M10" s="59">
        <f t="shared" si="8"/>
        <v>1450</v>
      </c>
      <c r="N10" s="59">
        <f t="shared" si="8"/>
        <v>1550</v>
      </c>
      <c r="O10" s="59">
        <f t="shared" si="8"/>
        <v>1650</v>
      </c>
      <c r="P10" s="59">
        <f t="shared" si="8"/>
        <v>1750</v>
      </c>
      <c r="Q10" s="59">
        <f t="shared" si="8"/>
        <v>1850</v>
      </c>
      <c r="R10" s="59">
        <f t="shared" si="8"/>
        <v>1950</v>
      </c>
      <c r="S10" s="59">
        <f t="shared" si="8"/>
        <v>2050</v>
      </c>
    </row>
    <row r="11" spans="1:19" ht="21.75" customHeight="1">
      <c r="A11" s="86" t="s">
        <v>75</v>
      </c>
      <c r="B11" s="86"/>
      <c r="C11" s="59">
        <v>1350</v>
      </c>
      <c r="D11" s="59">
        <f>C11+250</f>
        <v>1600</v>
      </c>
      <c r="E11" s="59">
        <f t="shared" ref="E11:S11" si="9">D11+250</f>
        <v>1850</v>
      </c>
      <c r="F11" s="59">
        <f t="shared" si="9"/>
        <v>2100</v>
      </c>
      <c r="G11" s="59">
        <f t="shared" si="9"/>
        <v>2350</v>
      </c>
      <c r="H11" s="59">
        <f t="shared" si="9"/>
        <v>2600</v>
      </c>
      <c r="I11" s="59">
        <f t="shared" si="9"/>
        <v>2850</v>
      </c>
      <c r="J11" s="59">
        <f t="shared" si="9"/>
        <v>3100</v>
      </c>
      <c r="K11" s="59">
        <f t="shared" si="9"/>
        <v>3350</v>
      </c>
      <c r="L11" s="59">
        <f t="shared" si="9"/>
        <v>3600</v>
      </c>
      <c r="M11" s="59">
        <f t="shared" si="9"/>
        <v>3850</v>
      </c>
      <c r="N11" s="59">
        <f t="shared" si="9"/>
        <v>4100</v>
      </c>
      <c r="O11" s="59">
        <f t="shared" si="9"/>
        <v>4350</v>
      </c>
      <c r="P11" s="59">
        <f t="shared" si="9"/>
        <v>4600</v>
      </c>
      <c r="Q11" s="59">
        <f t="shared" si="9"/>
        <v>4850</v>
      </c>
      <c r="R11" s="59">
        <f t="shared" si="9"/>
        <v>5100</v>
      </c>
      <c r="S11" s="59">
        <f t="shared" si="9"/>
        <v>5350</v>
      </c>
    </row>
    <row r="12" spans="1:19" ht="21.75" customHeight="1">
      <c r="A12" s="86" t="s">
        <v>76</v>
      </c>
      <c r="B12" s="86"/>
      <c r="C12" s="59">
        <v>800</v>
      </c>
      <c r="D12" s="59">
        <v>850</v>
      </c>
      <c r="E12" s="59">
        <v>900</v>
      </c>
      <c r="F12" s="59">
        <v>1000</v>
      </c>
      <c r="G12" s="59">
        <v>1100</v>
      </c>
      <c r="H12" s="59">
        <v>1200</v>
      </c>
      <c r="I12" s="59">
        <v>1300</v>
      </c>
      <c r="J12" s="59">
        <v>1450</v>
      </c>
      <c r="K12" s="59">
        <v>1500</v>
      </c>
      <c r="L12" s="59">
        <v>1550</v>
      </c>
      <c r="M12" s="59">
        <v>1600</v>
      </c>
      <c r="N12" s="59">
        <v>1650</v>
      </c>
      <c r="O12" s="59">
        <v>1700</v>
      </c>
      <c r="P12" s="59">
        <v>1750</v>
      </c>
      <c r="Q12" s="59">
        <v>1800</v>
      </c>
      <c r="R12" s="59">
        <v>1850</v>
      </c>
      <c r="S12" s="59">
        <v>1900</v>
      </c>
    </row>
    <row r="13" spans="1:19" ht="21.75" customHeight="1">
      <c r="A13" s="86" t="s">
        <v>77</v>
      </c>
      <c r="B13" s="86"/>
      <c r="C13" s="59">
        <v>900</v>
      </c>
      <c r="D13" s="59">
        <v>950</v>
      </c>
      <c r="E13" s="59">
        <v>1000</v>
      </c>
      <c r="F13" s="59">
        <v>1100</v>
      </c>
      <c r="G13" s="59">
        <v>1200</v>
      </c>
      <c r="H13" s="59">
        <v>1300</v>
      </c>
      <c r="I13" s="59">
        <v>1400</v>
      </c>
      <c r="J13" s="59">
        <v>1550</v>
      </c>
      <c r="K13" s="59">
        <v>1600</v>
      </c>
      <c r="L13" s="59">
        <v>1650</v>
      </c>
      <c r="M13" s="59">
        <v>1700</v>
      </c>
      <c r="N13" s="59">
        <v>1750</v>
      </c>
      <c r="O13" s="59">
        <v>1800</v>
      </c>
      <c r="P13" s="59">
        <v>1850</v>
      </c>
      <c r="Q13" s="59">
        <v>1900</v>
      </c>
      <c r="R13" s="59">
        <v>1950</v>
      </c>
      <c r="S13" s="59">
        <v>2000</v>
      </c>
    </row>
    <row r="14" spans="1:19" ht="21.75" customHeight="1">
      <c r="A14" s="86" t="s">
        <v>86</v>
      </c>
      <c r="B14" s="86"/>
      <c r="C14" s="59">
        <v>900</v>
      </c>
      <c r="D14" s="59">
        <v>1000</v>
      </c>
      <c r="E14" s="59">
        <v>1200</v>
      </c>
      <c r="F14" s="59">
        <v>1400</v>
      </c>
      <c r="G14" s="59">
        <v>1600</v>
      </c>
      <c r="H14" s="59">
        <v>1800</v>
      </c>
      <c r="I14" s="59">
        <v>2000</v>
      </c>
      <c r="J14" s="59">
        <v>2200</v>
      </c>
      <c r="K14" s="59">
        <v>2400</v>
      </c>
      <c r="L14" s="59">
        <v>2600</v>
      </c>
      <c r="M14" s="59">
        <v>2800</v>
      </c>
      <c r="N14" s="59">
        <v>3000</v>
      </c>
      <c r="O14" s="59">
        <v>3200</v>
      </c>
      <c r="P14" s="59">
        <v>3400</v>
      </c>
      <c r="Q14" s="59">
        <v>3600</v>
      </c>
      <c r="R14" s="59">
        <v>3800</v>
      </c>
      <c r="S14" s="59">
        <v>4000</v>
      </c>
    </row>
    <row r="15" spans="1:19" s="8" customFormat="1" ht="15.75" customHeight="1">
      <c r="A15" s="57" t="s">
        <v>87</v>
      </c>
      <c r="B15" s="58"/>
      <c r="C15" s="51">
        <v>1</v>
      </c>
      <c r="D15" s="51">
        <v>2</v>
      </c>
      <c r="E15" s="51">
        <v>3</v>
      </c>
      <c r="F15" s="51">
        <v>4</v>
      </c>
      <c r="G15" s="51">
        <v>5</v>
      </c>
      <c r="H15" s="51">
        <v>6</v>
      </c>
      <c r="I15" s="51">
        <v>7</v>
      </c>
      <c r="J15" s="51">
        <v>8</v>
      </c>
      <c r="K15" s="51">
        <v>9</v>
      </c>
      <c r="L15" s="51">
        <v>10</v>
      </c>
      <c r="M15" s="51">
        <v>11</v>
      </c>
      <c r="N15" s="51">
        <v>12</v>
      </c>
      <c r="O15" s="51">
        <v>13</v>
      </c>
      <c r="P15" s="51">
        <v>14</v>
      </c>
      <c r="Q15" s="51">
        <v>15</v>
      </c>
      <c r="R15" s="51">
        <v>16</v>
      </c>
      <c r="S15" s="51">
        <v>17</v>
      </c>
    </row>
    <row r="16" spans="1:19" ht="20.25" customHeight="1">
      <c r="A16" s="84"/>
      <c r="B16" s="85"/>
      <c r="C16" s="51" t="s">
        <v>3</v>
      </c>
      <c r="D16" s="51" t="s">
        <v>4</v>
      </c>
      <c r="E16" s="51" t="s">
        <v>6</v>
      </c>
      <c r="F16" s="51" t="s">
        <v>7</v>
      </c>
      <c r="G16" s="51" t="s">
        <v>34</v>
      </c>
      <c r="H16" s="51" t="s">
        <v>35</v>
      </c>
      <c r="I16" s="51" t="s">
        <v>40</v>
      </c>
      <c r="J16" s="51" t="s">
        <v>36</v>
      </c>
      <c r="K16" s="51" t="s">
        <v>37</v>
      </c>
      <c r="L16" s="51" t="s">
        <v>44</v>
      </c>
      <c r="M16" s="51" t="s">
        <v>45</v>
      </c>
      <c r="N16" s="51" t="s">
        <v>62</v>
      </c>
      <c r="O16" s="51" t="s">
        <v>63</v>
      </c>
      <c r="P16" s="51" t="s">
        <v>64</v>
      </c>
      <c r="Q16" s="51" t="s">
        <v>65</v>
      </c>
      <c r="R16" s="51" t="s">
        <v>66</v>
      </c>
      <c r="S16" s="51" t="s">
        <v>67</v>
      </c>
    </row>
  </sheetData>
  <mergeCells count="13">
    <mergeCell ref="A8:B8"/>
    <mergeCell ref="A9:B9"/>
    <mergeCell ref="A4:B4"/>
    <mergeCell ref="A16:B16"/>
    <mergeCell ref="A11:B11"/>
    <mergeCell ref="A12:B12"/>
    <mergeCell ref="A13:B13"/>
    <mergeCell ref="A14:B14"/>
    <mergeCell ref="C4:S4"/>
    <mergeCell ref="A5:B5"/>
    <mergeCell ref="A10:B10"/>
    <mergeCell ref="A6:B6"/>
    <mergeCell ref="A7:B7"/>
  </mergeCells>
  <phoneticPr fontId="8" type="noConversion"/>
  <pageMargins left="0.45" right="0.23" top="0.31" bottom="1" header="0.22" footer="0.5"/>
  <pageSetup paperSize="9" orientation="landscape" r:id="rId1"/>
  <headerFooter alignWithMargins="0"/>
  <ignoredErrors>
    <ignoredError sqref="D6:L6 M6:S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"/>
  <sheetViews>
    <sheetView workbookViewId="0">
      <selection activeCell="D1" sqref="D1:D65536"/>
    </sheetView>
  </sheetViews>
  <sheetFormatPr defaultRowHeight="12.75"/>
  <cols>
    <col min="1" max="1" width="4.7109375" customWidth="1"/>
    <col min="2" max="4" width="11" customWidth="1"/>
    <col min="5" max="5" width="9.7109375" customWidth="1"/>
  </cols>
  <sheetData>
    <row r="1" spans="2:5" s="2" customFormat="1" ht="15.75" customHeight="1">
      <c r="B1" s="20" t="s">
        <v>2</v>
      </c>
      <c r="C1" s="20"/>
      <c r="D1" s="20"/>
      <c r="E1" s="36"/>
    </row>
    <row r="2" spans="2:5" ht="14.25" customHeight="1">
      <c r="B2">
        <v>1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5:F53"/>
  <sheetViews>
    <sheetView workbookViewId="0">
      <selection activeCell="A11" sqref="A11:IV11"/>
    </sheetView>
  </sheetViews>
  <sheetFormatPr defaultRowHeight="15.75"/>
  <cols>
    <col min="1" max="1" width="45.5703125" style="7" customWidth="1"/>
    <col min="2" max="2" width="23" style="5" customWidth="1"/>
    <col min="3" max="3" width="10.7109375" style="7" customWidth="1"/>
    <col min="4" max="4" width="10.7109375" style="14" customWidth="1"/>
    <col min="5" max="5" width="10.7109375" style="5" customWidth="1"/>
    <col min="6" max="6" width="15.7109375" style="6" customWidth="1"/>
    <col min="7" max="8" width="10.7109375" style="5" customWidth="1"/>
    <col min="9" max="16384" width="9.140625" style="5"/>
  </cols>
  <sheetData>
    <row r="5" spans="1:4" s="8" customFormat="1" ht="16.5" customHeight="1">
      <c r="A5" s="17" t="s">
        <v>10</v>
      </c>
      <c r="B5" s="18" t="s">
        <v>19</v>
      </c>
      <c r="C5" s="9"/>
      <c r="D5" s="13"/>
    </row>
    <row r="6" spans="1:4" s="8" customFormat="1" ht="16.5" customHeight="1">
      <c r="A6" s="22" t="str">
        <f ca="1">ОПТ!A6</f>
        <v>"Аккордеон 4" 1,4</v>
      </c>
      <c r="B6" s="19">
        <v>700</v>
      </c>
      <c r="C6" s="9"/>
      <c r="D6" s="13"/>
    </row>
    <row r="7" spans="1:4" s="8" customFormat="1" ht="16.5" customHeight="1">
      <c r="A7" s="22" t="str">
        <f ca="1">ОПТ!A7</f>
        <v>"Аккордеон 5" 1,4</v>
      </c>
      <c r="B7" s="19">
        <v>700</v>
      </c>
      <c r="C7" s="9"/>
      <c r="D7" s="13"/>
    </row>
    <row r="8" spans="1:4" s="8" customFormat="1" ht="16.5" customHeight="1">
      <c r="A8" s="22" t="str">
        <f ca="1">ОПТ!A8</f>
        <v>"Аккордеон 3" 1,4</v>
      </c>
      <c r="B8" s="19">
        <v>500</v>
      </c>
      <c r="C8" s="9"/>
      <c r="D8" s="13"/>
    </row>
    <row r="9" spans="1:4" s="8" customFormat="1" ht="16.5" customHeight="1">
      <c r="A9" s="22" t="str">
        <f ca="1">ОПТ!A9</f>
        <v>"Аккордеон 3" 1,6</v>
      </c>
      <c r="B9" s="19">
        <v>500</v>
      </c>
      <c r="C9" s="9"/>
      <c r="D9" s="13"/>
    </row>
    <row r="10" spans="1:4" s="8" customFormat="1" ht="16.5" customHeight="1">
      <c r="A10" s="22" t="str">
        <f ca="1">ОПТ!A10</f>
        <v>"Альфа"</v>
      </c>
      <c r="B10" s="19">
        <v>500</v>
      </c>
      <c r="C10" s="9"/>
      <c r="D10" s="13"/>
    </row>
    <row r="11" spans="1:4" s="8" customFormat="1" ht="16.5" customHeight="1">
      <c r="A11" s="22" t="str">
        <f ca="1">ОПТ!A11</f>
        <v>"Глория 2"</v>
      </c>
      <c r="B11" s="19">
        <v>600</v>
      </c>
      <c r="C11" s="9"/>
      <c r="D11" s="13"/>
    </row>
    <row r="12" spans="1:4" s="8" customFormat="1" ht="16.5" customHeight="1">
      <c r="A12" s="22" t="str">
        <f ca="1">ОПТ!A12</f>
        <v>"Глория 2" КУПОНЫ</v>
      </c>
      <c r="B12" s="19">
        <v>600</v>
      </c>
      <c r="C12" s="9"/>
      <c r="D12" s="13"/>
    </row>
    <row r="13" spans="1:4" s="8" customFormat="1" ht="16.5" customHeight="1">
      <c r="A13" s="22" t="str">
        <f ca="1">ОПТ!A13</f>
        <v>"Глория 8+бок" НПБ</v>
      </c>
      <c r="B13" s="19">
        <v>750</v>
      </c>
      <c r="C13" s="9"/>
      <c r="D13" s="13"/>
    </row>
    <row r="14" spans="1:4" s="8" customFormat="1" ht="16.5" customHeight="1">
      <c r="A14" s="22" t="str">
        <f ca="1">ОПТ!A14</f>
        <v>"Домино" 1,0</v>
      </c>
      <c r="B14" s="19">
        <v>450</v>
      </c>
      <c r="C14" s="9"/>
      <c r="D14" s="13"/>
    </row>
    <row r="15" spans="1:4" s="8" customFormat="1" ht="16.5" customHeight="1">
      <c r="A15" s="22" t="str">
        <f ca="1">ОПТ!A15</f>
        <v>"Домино" 1,3</v>
      </c>
      <c r="B15" s="19">
        <v>500</v>
      </c>
      <c r="C15" s="9"/>
      <c r="D15" s="13"/>
    </row>
    <row r="16" spans="1:4" s="8" customFormat="1" ht="16.5" customHeight="1">
      <c r="A16" s="22" t="str">
        <f ca="1">ОПТ!A16</f>
        <v xml:space="preserve">"Женева" НПБ </v>
      </c>
      <c r="B16" s="23">
        <v>850</v>
      </c>
      <c r="C16" s="9"/>
      <c r="D16" s="13"/>
    </row>
    <row r="17" spans="1:4" s="8" customFormat="1" ht="18.75" customHeight="1">
      <c r="A17" s="22" t="str">
        <f ca="1">ОПТ!A17</f>
        <v>"Мега"</v>
      </c>
      <c r="B17" s="19">
        <v>300</v>
      </c>
      <c r="C17" s="9"/>
      <c r="D17" s="13"/>
    </row>
    <row r="18" spans="1:4" s="8" customFormat="1" ht="18.75" customHeight="1">
      <c r="A18" s="22" t="str">
        <f ca="1">ОПТ!A18</f>
        <v>"Милан"</v>
      </c>
      <c r="B18" s="19">
        <v>900</v>
      </c>
      <c r="C18" s="9"/>
      <c r="D18" s="13"/>
    </row>
    <row r="19" spans="1:4" s="8" customFormat="1" ht="18.75" customHeight="1">
      <c r="A19" s="22" t="str">
        <f ca="1">ОПТ!A19</f>
        <v>"Монблан"</v>
      </c>
      <c r="B19" s="19">
        <v>800</v>
      </c>
      <c r="C19" s="9"/>
      <c r="D19" s="13"/>
    </row>
    <row r="20" spans="1:4" s="8" customFormat="1" ht="18.75" customHeight="1">
      <c r="A20" s="22" t="str">
        <f ca="1">ОПТ!A20</f>
        <v xml:space="preserve">"Монблан П" </v>
      </c>
      <c r="B20" s="19">
        <v>400</v>
      </c>
      <c r="C20" s="9"/>
      <c r="D20" s="13"/>
    </row>
    <row r="21" spans="1:4" s="8" customFormat="1" ht="16.5" customHeight="1">
      <c r="A21" s="22" t="str">
        <f ca="1">ОПТ!A21</f>
        <v xml:space="preserve">"Натали" </v>
      </c>
      <c r="B21" s="19">
        <v>250</v>
      </c>
      <c r="C21" s="9"/>
      <c r="D21" s="13"/>
    </row>
    <row r="22" spans="1:4" s="8" customFormat="1" ht="16.5" customHeight="1">
      <c r="A22" s="22" t="str">
        <f ca="1">ОПТ!A22</f>
        <v>"Неаполь"</v>
      </c>
      <c r="B22" s="19">
        <v>800</v>
      </c>
      <c r="C22" s="9"/>
      <c r="D22" s="13"/>
    </row>
    <row r="23" spans="1:4" s="8" customFormat="1" ht="16.5" customHeight="1">
      <c r="A23" s="22" t="str">
        <f ca="1">ОПТ!A23</f>
        <v>"Палермо"</v>
      </c>
      <c r="B23" s="19">
        <v>700</v>
      </c>
      <c r="C23" s="9"/>
      <c r="D23" s="13"/>
    </row>
    <row r="24" spans="1:4" s="8" customFormat="1" ht="16.5" customHeight="1">
      <c r="A24" s="22" t="str">
        <f ca="1">ОПТ!A24</f>
        <v xml:space="preserve">"Сицилия" </v>
      </c>
      <c r="B24" s="23">
        <v>700</v>
      </c>
      <c r="C24" s="9"/>
      <c r="D24" s="13"/>
    </row>
    <row r="25" spans="1:4" s="8" customFormat="1" ht="16.5" customHeight="1">
      <c r="A25" s="22" t="str">
        <f ca="1">ОПТ!A25</f>
        <v>"Сицилия" КУПОНЫ</v>
      </c>
      <c r="B25" s="23">
        <v>700</v>
      </c>
      <c r="C25" s="9"/>
      <c r="D25" s="13"/>
    </row>
    <row r="26" spans="1:4" s="8" customFormat="1" ht="16.5" customHeight="1">
      <c r="A26" s="22" t="str">
        <f ca="1">ОПТ!A26</f>
        <v>"Сицилия 2"</v>
      </c>
      <c r="B26" s="23">
        <v>700</v>
      </c>
      <c r="C26" s="9"/>
      <c r="D26" s="13"/>
    </row>
    <row r="27" spans="1:4" s="8" customFormat="1" ht="16.5" customHeight="1">
      <c r="A27" s="22" t="str">
        <f ca="1">ОПТ!A27</f>
        <v>"Сицилия 2" КУПОНЫ</v>
      </c>
      <c r="B27" s="23">
        <v>700</v>
      </c>
      <c r="C27" s="9"/>
      <c r="D27" s="13"/>
    </row>
    <row r="28" spans="1:4" s="8" customFormat="1" ht="16.5" customHeight="1">
      <c r="A28" s="22" t="str">
        <f ca="1">ОПТ!A28</f>
        <v xml:space="preserve">"Слим" НПБ  </v>
      </c>
      <c r="B28" s="23">
        <v>700</v>
      </c>
      <c r="C28" s="9"/>
      <c r="D28" s="13"/>
    </row>
    <row r="29" spans="1:4" s="8" customFormat="1" ht="16.5" customHeight="1">
      <c r="A29" s="22" t="str">
        <f ca="1">ОПТ!A29</f>
        <v>"Эдем"</v>
      </c>
      <c r="B29" s="23">
        <v>350</v>
      </c>
      <c r="C29" s="9"/>
      <c r="D29" s="13"/>
    </row>
    <row r="30" spans="1:4" s="8" customFormat="1">
      <c r="A30" s="33" t="str">
        <f ca="1">ОПТ!A30</f>
        <v>Категории тканей, руб.</v>
      </c>
      <c r="B30" s="34"/>
      <c r="C30" s="9"/>
      <c r="D30" s="13"/>
    </row>
    <row r="31" spans="1:4" s="8" customFormat="1">
      <c r="A31" s="22"/>
      <c r="B31" s="23"/>
      <c r="C31" s="9"/>
      <c r="D31" s="13"/>
    </row>
    <row r="32" spans="1:4" s="8" customFormat="1">
      <c r="A32" s="22"/>
      <c r="B32" s="23"/>
      <c r="C32" s="9"/>
      <c r="D32" s="13"/>
    </row>
    <row r="33" spans="1:6" s="8" customFormat="1">
      <c r="A33" s="29" t="s">
        <v>11</v>
      </c>
      <c r="B33" s="30"/>
      <c r="C33" s="9"/>
      <c r="D33" s="13"/>
    </row>
    <row r="34" spans="1:6" s="8" customFormat="1">
      <c r="A34" s="22" t="str">
        <f ca="1">ОПТ!A34</f>
        <v xml:space="preserve">"Турин 2" </v>
      </c>
      <c r="B34" s="19">
        <v>600</v>
      </c>
      <c r="C34" s="9"/>
      <c r="D34" s="13"/>
    </row>
    <row r="35" spans="1:6" s="8" customFormat="1">
      <c r="A35" s="22" t="str">
        <f ca="1">ОПТ!A35</f>
        <v>"Генуя"</v>
      </c>
      <c r="B35" s="19">
        <v>800</v>
      </c>
      <c r="C35" s="9"/>
      <c r="D35" s="13"/>
    </row>
    <row r="36" spans="1:6" s="8" customFormat="1">
      <c r="A36" s="22" t="str">
        <f ca="1">ОПТ!A36</f>
        <v xml:space="preserve">"Каталония" </v>
      </c>
      <c r="B36" s="19">
        <v>1100</v>
      </c>
      <c r="C36" s="9"/>
      <c r="D36" s="13"/>
    </row>
    <row r="37" spans="1:6" s="8" customFormat="1">
      <c r="A37" s="22" t="str">
        <f ca="1">ОПТ!A37</f>
        <v>"Консул"</v>
      </c>
      <c r="B37" s="19">
        <v>1000</v>
      </c>
      <c r="C37" s="9"/>
      <c r="D37" s="13"/>
    </row>
    <row r="38" spans="1:6" s="8" customFormat="1">
      <c r="A38" s="22" t="str">
        <f ca="1">ОПТ!A38</f>
        <v>"Милан"</v>
      </c>
      <c r="B38" s="19">
        <v>1100</v>
      </c>
      <c r="C38" s="9"/>
      <c r="D38" s="13"/>
    </row>
    <row r="39" spans="1:6" s="8" customFormat="1">
      <c r="A39" s="22" t="str">
        <f ca="1">ОПТ!A39</f>
        <v xml:space="preserve">"Монблан" </v>
      </c>
      <c r="B39" s="23">
        <v>1100</v>
      </c>
      <c r="C39" s="9"/>
      <c r="D39" s="13"/>
    </row>
    <row r="40" spans="1:6" s="8" customFormat="1">
      <c r="A40" s="22" t="str">
        <f ca="1">ОПТ!A40</f>
        <v>"Монблан" New НПБ</v>
      </c>
      <c r="B40" s="23">
        <v>1100</v>
      </c>
      <c r="C40" s="9"/>
      <c r="D40" s="13"/>
    </row>
    <row r="41" spans="1:6" s="8" customFormat="1">
      <c r="A41" s="22" t="str">
        <f ca="1">ОПТ!A41</f>
        <v>"Монблан П-2"</v>
      </c>
      <c r="B41" s="23">
        <v>1500</v>
      </c>
      <c r="C41" s="9"/>
      <c r="D41" s="13"/>
    </row>
    <row r="42" spans="1:6" s="8" customFormat="1">
      <c r="A42" s="22" t="str">
        <f ca="1">ОПТ!A42</f>
        <v xml:space="preserve">"Монблан П" </v>
      </c>
      <c r="B42" s="23">
        <v>1300</v>
      </c>
      <c r="C42" s="9"/>
      <c r="D42" s="13"/>
    </row>
    <row r="43" spans="1:6" s="8" customFormat="1">
      <c r="A43" s="22" t="str">
        <f ca="1">ОПТ!A43</f>
        <v>"Неаполь"</v>
      </c>
      <c r="B43" s="23">
        <v>1100</v>
      </c>
      <c r="C43" s="9"/>
      <c r="D43" s="13"/>
    </row>
    <row r="44" spans="1:6" s="8" customFormat="1">
      <c r="A44" s="22" t="str">
        <f ca="1">ОПТ!A44</f>
        <v>"Оливер"</v>
      </c>
      <c r="B44" s="23">
        <v>700</v>
      </c>
      <c r="C44" s="9"/>
      <c r="D44" s="13"/>
    </row>
    <row r="45" spans="1:6" s="8" customFormat="1">
      <c r="A45" s="22" t="str">
        <f ca="1">ОПТ!A45</f>
        <v>"Премьер"</v>
      </c>
      <c r="B45" s="23">
        <v>1200</v>
      </c>
      <c r="C45" s="9"/>
      <c r="D45" s="13"/>
    </row>
    <row r="46" spans="1:6" s="8" customFormat="1">
      <c r="A46" s="18" t="s">
        <v>12</v>
      </c>
      <c r="B46" s="30"/>
      <c r="C46" s="9"/>
      <c r="D46" s="13"/>
    </row>
    <row r="47" spans="1:6" s="1" customFormat="1" ht="15.75" customHeight="1">
      <c r="A47" s="22" t="str">
        <f ca="1">ОПТ!A47</f>
        <v xml:space="preserve">"Генуя" кресло </v>
      </c>
      <c r="B47" s="23">
        <v>500</v>
      </c>
      <c r="C47" s="12"/>
      <c r="D47" s="13"/>
      <c r="E47" s="8"/>
      <c r="F47" s="8"/>
    </row>
    <row r="48" spans="1:6" s="1" customFormat="1" ht="15.75" customHeight="1">
      <c r="A48" s="22" t="str">
        <f ca="1">ОПТ!A48</f>
        <v>"Манчестер"качалка</v>
      </c>
      <c r="B48" s="23">
        <v>150</v>
      </c>
      <c r="C48" s="12"/>
      <c r="D48" s="13"/>
      <c r="E48" s="8"/>
      <c r="F48" s="8"/>
    </row>
    <row r="49" spans="1:6" s="1" customFormat="1" ht="15.75" customHeight="1">
      <c r="A49" s="22" t="str">
        <f ca="1">ОПТ!A49</f>
        <v>"Мега" пуф</v>
      </c>
      <c r="B49" s="23">
        <v>200</v>
      </c>
      <c r="C49" s="12"/>
      <c r="D49" s="13"/>
      <c r="E49" s="8"/>
      <c r="F49" s="8"/>
    </row>
    <row r="50" spans="1:6">
      <c r="A50" s="22" t="str">
        <f ca="1">ОПТ!A50</f>
        <v xml:space="preserve">"Милан" кресло </v>
      </c>
      <c r="B50" s="23">
        <v>600</v>
      </c>
      <c r="E50" s="4"/>
    </row>
    <row r="51" spans="1:6">
      <c r="A51" s="22" t="str">
        <f ca="1">ОПТ!A51</f>
        <v>"Монблан" кресло</v>
      </c>
      <c r="B51" s="23">
        <v>600</v>
      </c>
      <c r="E51" s="4"/>
    </row>
    <row r="52" spans="1:6">
      <c r="A52" s="22" t="str">
        <f ca="1">ОПТ!A52</f>
        <v xml:space="preserve">"Монблан" пуф№1 </v>
      </c>
      <c r="B52" s="23">
        <v>250</v>
      </c>
      <c r="E52" s="4"/>
    </row>
    <row r="53" spans="1:6">
      <c r="A53" s="22" t="str">
        <f ca="1">ОПТ!A53</f>
        <v>"Женева" пуф</v>
      </c>
      <c r="B53" s="23">
        <v>50</v>
      </c>
      <c r="E53" s="8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ОПТ</vt:lpstr>
      <vt:lpstr>Разное</vt:lpstr>
      <vt:lpstr>ХХХ</vt:lpstr>
      <vt:lpstr>прирост</vt:lpstr>
    </vt:vector>
  </TitlesOfParts>
  <Company>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CHEY</dc:creator>
  <cp:lastModifiedBy>Юля</cp:lastModifiedBy>
  <cp:lastPrinted>2019-09-03T11:58:31Z</cp:lastPrinted>
  <dcterms:created xsi:type="dcterms:W3CDTF">1999-03-15T14:38:05Z</dcterms:created>
  <dcterms:modified xsi:type="dcterms:W3CDTF">2019-10-15T04:51:38Z</dcterms:modified>
</cp:coreProperties>
</file>