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codeName="ЭтаКнига"/>
  <mc:AlternateContent xmlns:mc="http://schemas.openxmlformats.org/markup-compatibility/2006">
    <mc:Choice Requires="x15">
      <x15ac:absPath xmlns:x15ac="http://schemas.microsoft.com/office/spreadsheetml/2010/11/ac" url="C:\Users\Евгений\Desktop\ООО ПРОМЭЙС\"/>
    </mc:Choice>
  </mc:AlternateContent>
  <bookViews>
    <workbookView xWindow="-15" yWindow="45" windowWidth="10830" windowHeight="5535" tabRatio="764"/>
  </bookViews>
  <sheets>
    <sheet name="БТСС" sheetId="43" r:id="rId1"/>
  </sheets>
  <externalReferences>
    <externalReference r:id="rId2"/>
  </externalReferences>
  <definedNames>
    <definedName name="АМ">#REF!</definedName>
    <definedName name="БНДС" localSheetId="0">1/(1+НДС)</definedName>
    <definedName name="БНДС">1/(1+НДС)</definedName>
    <definedName name="Дисконт">#REF!</definedName>
    <definedName name="ДисконтЧ">#REF!</definedName>
    <definedName name="ЕСН">#REF!</definedName>
    <definedName name="Курс">[1]Исх_данные!$B$6</definedName>
    <definedName name="Налог_на_имущество">[1]Исх_данные!$B$5</definedName>
    <definedName name="НДС">#REF!</definedName>
    <definedName name="НИ">#REF!</definedName>
    <definedName name="НП">#REF!</definedName>
    <definedName name="_xlnm.Print_Area" localSheetId="0">БТСС!$A$1:$T$17</definedName>
    <definedName name="Объем">#REF!</definedName>
    <definedName name="Потери">#REF!</definedName>
    <definedName name="ФОТ">#REF!</definedName>
  </definedNames>
  <calcPr calcId="152511"/>
</workbook>
</file>

<file path=xl/calcChain.xml><?xml version="1.0" encoding="utf-8"?>
<calcChain xmlns="http://schemas.openxmlformats.org/spreadsheetml/2006/main">
  <c r="F8" i="43" l="1"/>
  <c r="G8" i="43"/>
  <c r="G16" i="43" s="1"/>
  <c r="F9" i="43"/>
  <c r="G9" i="43"/>
  <c r="F10" i="43"/>
  <c r="G10" i="43"/>
  <c r="G11" i="43"/>
  <c r="G12" i="43"/>
  <c r="G13" i="43"/>
  <c r="F14" i="43"/>
  <c r="G14" i="43"/>
  <c r="F15" i="43"/>
  <c r="G15" i="43"/>
  <c r="D16" i="43"/>
</calcChain>
</file>

<file path=xl/sharedStrings.xml><?xml version="1.0" encoding="utf-8"?>
<sst xmlns="http://schemas.openxmlformats.org/spreadsheetml/2006/main" count="36" uniqueCount="24">
  <si>
    <t>Итого:</t>
  </si>
  <si>
    <t>Пластифицирующая добавка, кг</t>
  </si>
  <si>
    <t>Пигмент, кг</t>
  </si>
  <si>
    <t>Пенополистирол, кг</t>
  </si>
  <si>
    <t>кг</t>
  </si>
  <si>
    <t>1 шт.</t>
  </si>
  <si>
    <t>руб.</t>
  </si>
  <si>
    <t>ед.изм.</t>
  </si>
  <si>
    <t>руб/кг</t>
  </si>
  <si>
    <t>руб/тн</t>
  </si>
  <si>
    <t>руб/м³</t>
  </si>
  <si>
    <t>шт</t>
  </si>
  <si>
    <t>состав</t>
  </si>
  <si>
    <t>Состав и стоимость материалов одного БТСС</t>
  </si>
  <si>
    <t>цена, с НДС</t>
  </si>
  <si>
    <t>сумма с НДС</t>
  </si>
  <si>
    <t>руб./кг.</t>
  </si>
  <si>
    <t>Наименование комплектующих для производства одного БТСС, ТУ 5320-013-49403146-2014</t>
  </si>
  <si>
    <t>Состав и стоимость материалов необходимых для производства Блоков Теплоэффективных Строительных Стеновых (БТСС), ТУ 5320-013-49403146-2014</t>
  </si>
  <si>
    <t>Цемент М500 Д0, (с доставкой), т</t>
  </si>
  <si>
    <t>Гранитный отсев фракция 5-15 мм, (с доставкой), т</t>
  </si>
  <si>
    <t>Керамзит (с доставкой), т</t>
  </si>
  <si>
    <t>Песок, (с доставкой), т</t>
  </si>
  <si>
    <t>Связь базальтопластиковая d4, 1шт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</si>
</sst>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0"/>
      <color indexed="8"/>
      <name val="Arial"/>
    </font>
    <font>
      <sz val="10"/>
      <color indexed="8"/>
      <name val="Arial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7"/>
      <name val="Tahoma"/>
      <family val="2"/>
      <charset val="204"/>
    </font>
    <font>
      <sz val="10"/>
      <name val="Arial"/>
      <family val="2"/>
      <charset val="204"/>
    </font>
    <font>
      <b/>
      <sz val="10"/>
      <name val="Tahoma"/>
      <family val="2"/>
      <charset val="204"/>
    </font>
    <font>
      <sz val="8"/>
      <name val="Tahoma"/>
      <family val="2"/>
      <charset val="204"/>
    </font>
    <font>
      <sz val="1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7" fillId="0" borderId="0"/>
  </cellStyleXfs>
  <cellXfs count="30">
    <xf numFmtId="0" fontId="1" fillId="0" borderId="0" xfId="0" applyFont="1"/>
    <xf numFmtId="0" fontId="7" fillId="0" borderId="0" xfId="3" applyFont="1" applyAlignment="1">
      <alignment vertical="center" wrapText="1"/>
    </xf>
    <xf numFmtId="0" fontId="3" fillId="0" borderId="0" xfId="3" applyFont="1" applyAlignment="1">
      <alignment vertical="center" wrapText="1"/>
    </xf>
    <xf numFmtId="4" fontId="7" fillId="0" borderId="0" xfId="3" applyNumberFormat="1" applyFont="1" applyAlignment="1">
      <alignment vertical="center" wrapText="1"/>
    </xf>
    <xf numFmtId="0" fontId="4" fillId="0" borderId="0" xfId="3" applyFont="1" applyAlignment="1">
      <alignment vertical="center" wrapText="1"/>
    </xf>
    <xf numFmtId="0" fontId="2" fillId="0" borderId="0" xfId="3" applyFont="1" applyAlignment="1">
      <alignment vertical="center" wrapText="1"/>
    </xf>
    <xf numFmtId="4" fontId="7" fillId="0" borderId="0" xfId="3" applyNumberFormat="1" applyFont="1" applyFill="1" applyAlignment="1">
      <alignment vertical="center" wrapText="1"/>
    </xf>
    <xf numFmtId="4" fontId="6" fillId="0" borderId="1" xfId="3" applyNumberFormat="1" applyFont="1" applyBorder="1" applyAlignment="1">
      <alignment horizontal="center" vertical="center" wrapText="1"/>
    </xf>
    <xf numFmtId="0" fontId="8" fillId="0" borderId="1" xfId="3" applyFont="1" applyBorder="1" applyAlignment="1">
      <alignment vertical="center" wrapText="1"/>
    </xf>
    <xf numFmtId="4" fontId="8" fillId="2" borderId="1" xfId="3" applyNumberFormat="1" applyFont="1" applyFill="1" applyBorder="1" applyAlignment="1">
      <alignment vertical="center" wrapText="1"/>
    </xf>
    <xf numFmtId="4" fontId="8" fillId="0" borderId="1" xfId="3" applyNumberFormat="1" applyFont="1" applyBorder="1" applyAlignment="1">
      <alignment vertical="center" wrapText="1"/>
    </xf>
    <xf numFmtId="0" fontId="6" fillId="0" borderId="1" xfId="3" applyFont="1" applyBorder="1" applyAlignment="1">
      <alignment vertical="center" wrapText="1"/>
    </xf>
    <xf numFmtId="4" fontId="6" fillId="0" borderId="1" xfId="3" applyNumberFormat="1" applyFont="1" applyBorder="1" applyAlignment="1">
      <alignment vertical="center" wrapText="1"/>
    </xf>
    <xf numFmtId="4" fontId="2" fillId="0" borderId="1" xfId="3" applyNumberFormat="1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4" fontId="4" fillId="0" borderId="1" xfId="3" applyNumberFormat="1" applyFont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4" fontId="4" fillId="0" borderId="1" xfId="3" applyNumberFormat="1" applyFont="1" applyFill="1" applyBorder="1" applyAlignment="1">
      <alignment horizontal="center" vertical="center" wrapText="1"/>
    </xf>
    <xf numFmtId="164" fontId="8" fillId="3" borderId="1" xfId="3" applyNumberFormat="1" applyFont="1" applyFill="1" applyBorder="1" applyAlignment="1">
      <alignment vertical="center" wrapText="1"/>
    </xf>
    <xf numFmtId="0" fontId="6" fillId="0" borderId="0" xfId="3" applyFont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4" fontId="2" fillId="0" borderId="1" xfId="3" applyNumberFormat="1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5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7" xfId="3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_Б-П вариант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771525</xdr:colOff>
      <xdr:row>2</xdr:row>
      <xdr:rowOff>9525</xdr:rowOff>
    </xdr:from>
    <xdr:to>
      <xdr:col>4</xdr:col>
      <xdr:colOff>19050</xdr:colOff>
      <xdr:row>3</xdr:row>
      <xdr:rowOff>9525</xdr:rowOff>
    </xdr:to>
    <xdr:pic>
      <xdr:nvPicPr>
        <xdr:cNvPr id="241727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525" y="457200"/>
          <a:ext cx="3209925" cy="2409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38100</xdr:colOff>
      <xdr:row>0</xdr:row>
      <xdr:rowOff>28575</xdr:rowOff>
    </xdr:from>
    <xdr:to>
      <xdr:col>18</xdr:col>
      <xdr:colOff>523875</xdr:colOff>
      <xdr:row>15</xdr:row>
      <xdr:rowOff>161925</xdr:rowOff>
    </xdr:to>
    <xdr:pic>
      <xdr:nvPicPr>
        <xdr:cNvPr id="241728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24500" y="28575"/>
          <a:ext cx="6353175" cy="540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Butikov\LOCALS~1\Temp\Rar$DI00.328\&#1043;&#1080;&#1076;&#1088;&#1086;&#1086;&#1095;&#1080;&#1089;&#1090;&#1082;&#1072;%20&#1080;%20&#1084;&#1086;&#1076;&#1077;&#1088;&#1085;&#1080;&#1079;&#1072;&#1094;&#1080;&#1103;%2024-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_данные"/>
      <sheetName val="Расчеты"/>
      <sheetName val="Анализ"/>
      <sheetName val="Результат"/>
      <sheetName val="Чувст-ть проекта"/>
    </sheetNames>
    <sheetDataSet>
      <sheetData sheetId="0" refreshError="1">
        <row r="5">
          <cell r="B5">
            <v>2.1999999999999999E-2</v>
          </cell>
        </row>
        <row r="6">
          <cell r="B6">
            <v>28.6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view="pageBreakPreview" topLeftCell="A7" zoomScaleNormal="100" zoomScaleSheetLayoutView="120" workbookViewId="0">
      <selection activeCell="H24" sqref="H24"/>
    </sheetView>
  </sheetViews>
  <sheetFormatPr defaultColWidth="8" defaultRowHeight="10.5" x14ac:dyDescent="0.2"/>
  <cols>
    <col min="1" max="1" width="35.7109375" style="1" customWidth="1"/>
    <col min="2" max="2" width="8.42578125" style="1" bestFit="1" customWidth="1"/>
    <col min="3" max="3" width="8" style="1" bestFit="1" customWidth="1"/>
    <col min="4" max="4" width="7.28515625" style="3" bestFit="1" customWidth="1"/>
    <col min="5" max="5" width="7.140625" style="6" bestFit="1" customWidth="1"/>
    <col min="6" max="6" width="8.42578125" style="3" bestFit="1" customWidth="1"/>
    <col min="7" max="7" width="7.28515625" style="3" bestFit="1" customWidth="1"/>
    <col min="8" max="16384" width="8" style="1"/>
  </cols>
  <sheetData>
    <row r="1" spans="1:7" ht="24.95" customHeight="1" x14ac:dyDescent="0.2">
      <c r="A1" s="19" t="s">
        <v>18</v>
      </c>
      <c r="B1" s="19"/>
      <c r="C1" s="19"/>
      <c r="D1" s="19"/>
      <c r="E1" s="19"/>
      <c r="F1" s="19"/>
      <c r="G1" s="19"/>
    </row>
    <row r="2" spans="1:7" x14ac:dyDescent="0.2">
      <c r="A2" s="20"/>
      <c r="B2" s="20"/>
      <c r="C2" s="20"/>
      <c r="D2" s="20"/>
      <c r="E2" s="20"/>
      <c r="F2" s="20"/>
      <c r="G2" s="20"/>
    </row>
    <row r="3" spans="1:7" ht="189.75" customHeight="1" x14ac:dyDescent="0.2">
      <c r="A3" s="20"/>
      <c r="B3" s="20"/>
      <c r="C3" s="20"/>
      <c r="D3" s="20"/>
      <c r="E3" s="20"/>
      <c r="F3" s="20"/>
      <c r="G3" s="20"/>
    </row>
    <row r="4" spans="1:7" x14ac:dyDescent="0.2">
      <c r="A4" s="20"/>
      <c r="B4" s="20"/>
      <c r="C4" s="20"/>
      <c r="D4" s="20"/>
      <c r="E4" s="20"/>
      <c r="F4" s="20"/>
      <c r="G4" s="20"/>
    </row>
    <row r="5" spans="1:7" s="5" customFormat="1" ht="35.1" customHeight="1" x14ac:dyDescent="0.2">
      <c r="A5" s="24" t="s">
        <v>17</v>
      </c>
      <c r="B5" s="25"/>
      <c r="C5" s="26"/>
      <c r="D5" s="22" t="s">
        <v>13</v>
      </c>
      <c r="E5" s="23"/>
      <c r="F5" s="23"/>
      <c r="G5" s="23"/>
    </row>
    <row r="6" spans="1:7" s="5" customFormat="1" ht="21" x14ac:dyDescent="0.2">
      <c r="A6" s="27"/>
      <c r="B6" s="28"/>
      <c r="C6" s="29"/>
      <c r="D6" s="21" t="s">
        <v>12</v>
      </c>
      <c r="E6" s="21"/>
      <c r="F6" s="13" t="s">
        <v>14</v>
      </c>
      <c r="G6" s="13" t="s">
        <v>15</v>
      </c>
    </row>
    <row r="7" spans="1:7" s="4" customFormat="1" ht="9" x14ac:dyDescent="0.2">
      <c r="A7" s="14"/>
      <c r="B7" s="14"/>
      <c r="C7" s="14" t="s">
        <v>7</v>
      </c>
      <c r="D7" s="15"/>
      <c r="E7" s="16" t="s">
        <v>7</v>
      </c>
      <c r="F7" s="15" t="s">
        <v>16</v>
      </c>
      <c r="G7" s="15" t="s">
        <v>6</v>
      </c>
    </row>
    <row r="8" spans="1:7" ht="12.75" x14ac:dyDescent="0.2">
      <c r="A8" s="8" t="s">
        <v>19</v>
      </c>
      <c r="B8" s="9">
        <v>5500</v>
      </c>
      <c r="C8" s="14" t="s">
        <v>9</v>
      </c>
      <c r="D8" s="18">
        <v>3.5</v>
      </c>
      <c r="E8" s="17" t="s">
        <v>4</v>
      </c>
      <c r="F8" s="10">
        <f t="shared" ref="F8:F14" si="0">B8/1000</f>
        <v>5.5</v>
      </c>
      <c r="G8" s="10">
        <f t="shared" ref="G8:G15" si="1">F8*D8</f>
        <v>19.25</v>
      </c>
    </row>
    <row r="9" spans="1:7" ht="25.5" x14ac:dyDescent="0.2">
      <c r="A9" s="8" t="s">
        <v>20</v>
      </c>
      <c r="B9" s="9">
        <v>1250</v>
      </c>
      <c r="C9" s="14" t="s">
        <v>9</v>
      </c>
      <c r="D9" s="18">
        <v>1.8</v>
      </c>
      <c r="E9" s="17" t="s">
        <v>4</v>
      </c>
      <c r="F9" s="10">
        <f t="shared" si="0"/>
        <v>1.25</v>
      </c>
      <c r="G9" s="10">
        <f t="shared" si="1"/>
        <v>2.25</v>
      </c>
    </row>
    <row r="10" spans="1:7" ht="12.75" x14ac:dyDescent="0.2">
      <c r="A10" s="8" t="s">
        <v>21</v>
      </c>
      <c r="B10" s="9">
        <v>2678</v>
      </c>
      <c r="C10" s="14" t="s">
        <v>9</v>
      </c>
      <c r="D10" s="18">
        <v>6</v>
      </c>
      <c r="E10" s="17" t="s">
        <v>4</v>
      </c>
      <c r="F10" s="10">
        <f t="shared" si="0"/>
        <v>2.6779999999999999</v>
      </c>
      <c r="G10" s="10">
        <f t="shared" si="1"/>
        <v>16.067999999999998</v>
      </c>
    </row>
    <row r="11" spans="1:7" ht="12.75" x14ac:dyDescent="0.2">
      <c r="A11" s="8" t="s">
        <v>1</v>
      </c>
      <c r="B11" s="9">
        <v>66</v>
      </c>
      <c r="C11" s="14" t="s">
        <v>8</v>
      </c>
      <c r="D11" s="18">
        <v>3.5000000000000003E-2</v>
      </c>
      <c r="E11" s="17" t="s">
        <v>4</v>
      </c>
      <c r="F11" s="10">
        <v>66</v>
      </c>
      <c r="G11" s="10">
        <f t="shared" si="1"/>
        <v>2.31</v>
      </c>
    </row>
    <row r="12" spans="1:7" ht="12.75" x14ac:dyDescent="0.2">
      <c r="A12" s="8" t="s">
        <v>3</v>
      </c>
      <c r="B12" s="9">
        <v>1100</v>
      </c>
      <c r="C12" s="14" t="s">
        <v>10</v>
      </c>
      <c r="D12" s="18">
        <v>1.4999999999999999E-2</v>
      </c>
      <c r="E12" s="17" t="s">
        <v>4</v>
      </c>
      <c r="F12" s="10">
        <v>1100</v>
      </c>
      <c r="G12" s="10">
        <f t="shared" si="1"/>
        <v>16.5</v>
      </c>
    </row>
    <row r="13" spans="1:7" ht="12.75" x14ac:dyDescent="0.2">
      <c r="A13" s="8" t="s">
        <v>2</v>
      </c>
      <c r="B13" s="9">
        <v>80</v>
      </c>
      <c r="C13" s="14" t="s">
        <v>8</v>
      </c>
      <c r="D13" s="18">
        <v>1.4999999999999999E-2</v>
      </c>
      <c r="E13" s="17" t="s">
        <v>4</v>
      </c>
      <c r="F13" s="10">
        <v>80</v>
      </c>
      <c r="G13" s="10">
        <f t="shared" si="1"/>
        <v>1.2</v>
      </c>
    </row>
    <row r="14" spans="1:7" ht="12.75" x14ac:dyDescent="0.2">
      <c r="A14" s="8" t="s">
        <v>22</v>
      </c>
      <c r="B14" s="9">
        <v>300</v>
      </c>
      <c r="C14" s="14" t="s">
        <v>9</v>
      </c>
      <c r="D14" s="18">
        <v>11.5</v>
      </c>
      <c r="E14" s="17" t="s">
        <v>4</v>
      </c>
      <c r="F14" s="10">
        <f t="shared" si="0"/>
        <v>0.3</v>
      </c>
      <c r="G14" s="10">
        <f t="shared" si="1"/>
        <v>3.4499999999999997</v>
      </c>
    </row>
    <row r="15" spans="1:7" ht="12.75" x14ac:dyDescent="0.2">
      <c r="A15" s="8" t="s">
        <v>23</v>
      </c>
      <c r="B15" s="9">
        <v>1.7</v>
      </c>
      <c r="C15" s="14" t="s">
        <v>5</v>
      </c>
      <c r="D15" s="18">
        <v>4</v>
      </c>
      <c r="E15" s="17" t="s">
        <v>11</v>
      </c>
      <c r="F15" s="10">
        <f>B15</f>
        <v>1.7</v>
      </c>
      <c r="G15" s="10">
        <f t="shared" si="1"/>
        <v>6.8</v>
      </c>
    </row>
    <row r="16" spans="1:7" s="2" customFormat="1" ht="12.75" x14ac:dyDescent="0.2">
      <c r="A16" s="11"/>
      <c r="B16" s="11"/>
      <c r="C16" s="14"/>
      <c r="D16" s="12">
        <f>SUM(D8:D14)</f>
        <v>22.865000000000002</v>
      </c>
      <c r="E16" s="17" t="s">
        <v>4</v>
      </c>
      <c r="F16" s="7" t="s">
        <v>0</v>
      </c>
      <c r="G16" s="12">
        <f>SUM(G8:G15)</f>
        <v>67.828000000000003</v>
      </c>
    </row>
  </sheetData>
  <mergeCells count="7">
    <mergeCell ref="A1:G1"/>
    <mergeCell ref="A4:G4"/>
    <mergeCell ref="D6:E6"/>
    <mergeCell ref="D5:G5"/>
    <mergeCell ref="A3:G3"/>
    <mergeCell ref="A2:G2"/>
    <mergeCell ref="A5:C6"/>
  </mergeCells>
  <phoneticPr fontId="7" type="noConversion"/>
  <printOptions horizontalCentered="1" verticalCentered="1"/>
  <pageMargins left="0.39370078740157483" right="0.39370078740157483" top="0.78740157480314965" bottom="0.78740157480314965" header="0.51181102362204722" footer="0.51181102362204722"/>
  <pageSetup paperSize="9" scale="76" orientation="landscape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БТСС</vt:lpstr>
      <vt:lpstr>БТСС!Область_печати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Евгений</cp:lastModifiedBy>
  <cp:lastPrinted>2014-07-17T07:34:22Z</cp:lastPrinted>
  <dcterms:created xsi:type="dcterms:W3CDTF">2007-02-21T09:03:12Z</dcterms:created>
  <dcterms:modified xsi:type="dcterms:W3CDTF">2015-05-18T17:50:38Z</dcterms:modified>
</cp:coreProperties>
</file>