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45" yWindow="-75" windowWidth="12120" windowHeight="9120"/>
  </bookViews>
  <sheets>
    <sheet name="Прайс-лист" sheetId="1" r:id="rId1"/>
  </sheets>
  <definedNames>
    <definedName name="_xlnm.Print_Area" localSheetId="0">'Прайс-лист'!$A$1:$J$55</definedName>
  </definedNames>
  <calcPr calcId="124519"/>
</workbook>
</file>

<file path=xl/calcChain.xml><?xml version="1.0" encoding="utf-8"?>
<calcChain xmlns="http://schemas.openxmlformats.org/spreadsheetml/2006/main">
  <c r="I55" i="1"/>
  <c r="J44"/>
  <c r="J45"/>
  <c r="J46"/>
  <c r="J47"/>
  <c r="J48"/>
  <c r="J49"/>
  <c r="J50"/>
  <c r="J51"/>
  <c r="J52"/>
  <c r="J53"/>
  <c r="J54"/>
  <c r="J4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F17"/>
  <c r="F18"/>
  <c r="F19"/>
  <c r="F20"/>
  <c r="F21"/>
  <c r="F22"/>
  <c r="F23"/>
  <c r="F24"/>
  <c r="F25"/>
  <c r="F26"/>
  <c r="F27"/>
  <c r="F28"/>
  <c r="F29"/>
  <c r="F30"/>
  <c r="F31"/>
  <c r="F32"/>
  <c r="F33"/>
  <c r="F13"/>
  <c r="F14"/>
  <c r="F15"/>
  <c r="F16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4"/>
  <c r="G39"/>
  <c r="G36"/>
  <c r="G15"/>
  <c r="G51"/>
  <c r="G47"/>
  <c r="G44"/>
  <c r="G37"/>
  <c r="G35"/>
  <c r="G14"/>
  <c r="G13"/>
  <c r="G45"/>
  <c r="G43"/>
  <c r="G48"/>
  <c r="G46"/>
  <c r="G16"/>
  <c r="G50"/>
  <c r="G49"/>
  <c r="G52"/>
  <c r="G53"/>
  <c r="G54"/>
  <c r="G38"/>
  <c r="G40"/>
  <c r="G41"/>
  <c r="J55"/>
</calcChain>
</file>

<file path=xl/sharedStrings.xml><?xml version="1.0" encoding="utf-8"?>
<sst xmlns="http://schemas.openxmlformats.org/spreadsheetml/2006/main" count="64" uniqueCount="64">
  <si>
    <t>Наименование</t>
  </si>
  <si>
    <t>Объём, литр</t>
  </si>
  <si>
    <t>Кол-во в упак.</t>
  </si>
  <si>
    <t>Кашпо</t>
  </si>
  <si>
    <t>Сорока</t>
  </si>
  <si>
    <t>№ п.п.</t>
  </si>
  <si>
    <t>Наборы цветочных горшков</t>
  </si>
  <si>
    <t>Настенное 2</t>
  </si>
  <si>
    <t>Осинное гнездо</t>
  </si>
  <si>
    <t>Зоокашпо Ящерица</t>
  </si>
  <si>
    <t>Зоокашпо Черепаха</t>
  </si>
  <si>
    <t>Мраморный</t>
  </si>
  <si>
    <t>Ветка</t>
  </si>
  <si>
    <t>Северина</t>
  </si>
  <si>
    <t>Песочный</t>
  </si>
  <si>
    <t>Бонсай</t>
  </si>
  <si>
    <t>Зоокашпо Тортилла</t>
  </si>
  <si>
    <t>Зоокашпо Уточка</t>
  </si>
  <si>
    <t>Зоокашпо Лягушка</t>
  </si>
  <si>
    <t>Зоокашпо Ослик</t>
  </si>
  <si>
    <t>ПРЕДОПЛАТА 100 %</t>
  </si>
  <si>
    <t>до 20 т.р.</t>
  </si>
  <si>
    <t>СКИДКА</t>
  </si>
  <si>
    <t>Базовая      цена</t>
  </si>
  <si>
    <t>Лукошко</t>
  </si>
  <si>
    <t>Юкка (мозайка)</t>
  </si>
  <si>
    <t xml:space="preserve"> </t>
  </si>
  <si>
    <t>Абстракция (новая роспись)</t>
  </si>
  <si>
    <t xml:space="preserve">Листва </t>
  </si>
  <si>
    <t>Лоскутный</t>
  </si>
  <si>
    <t xml:space="preserve">Лилия </t>
  </si>
  <si>
    <t xml:space="preserve">Жизнь </t>
  </si>
  <si>
    <t>Золотые сосны</t>
  </si>
  <si>
    <t xml:space="preserve">Злато </t>
  </si>
  <si>
    <t>Арабеска (новинка)</t>
  </si>
  <si>
    <t>Вояж (новинка)</t>
  </si>
  <si>
    <t>Плющ (новинка)</t>
  </si>
  <si>
    <t>Прерия (новинка)</t>
  </si>
  <si>
    <t>Зоокашпо Мурзик</t>
  </si>
  <si>
    <t>Зоокашпо Тузик</t>
  </si>
  <si>
    <t xml:space="preserve">Настенное </t>
  </si>
  <si>
    <t>Артур (новинка)</t>
  </si>
  <si>
    <t>Лавр (новинка)</t>
  </si>
  <si>
    <t>Даль (новинка)</t>
  </si>
  <si>
    <t>Слияние (новинка)</t>
  </si>
  <si>
    <t>Полюс (новинка)</t>
  </si>
  <si>
    <t>Бонсай (декор текстурный)</t>
  </si>
  <si>
    <t>Ветка (декор текстурный)</t>
  </si>
  <si>
    <t>Лоскутный (декор текстурный)</t>
  </si>
  <si>
    <t xml:space="preserve">Шишка  </t>
  </si>
  <si>
    <t xml:space="preserve">Мальва  </t>
  </si>
  <si>
    <t xml:space="preserve">Ива  </t>
  </si>
  <si>
    <t>до 50 т.р.</t>
  </si>
  <si>
    <t>более 50 т.р.</t>
  </si>
  <si>
    <r>
      <t>"</t>
    </r>
    <r>
      <rPr>
        <b/>
        <sz val="16"/>
        <color indexed="56"/>
        <rFont val="Izhitsa"/>
        <family val="2"/>
      </rPr>
      <t>КУНГУРСКАЯ КЕРАМИКА</t>
    </r>
    <r>
      <rPr>
        <b/>
        <sz val="16"/>
        <color indexed="56"/>
        <rFont val="Arial"/>
        <family val="2"/>
      </rPr>
      <t>"</t>
    </r>
  </si>
  <si>
    <t>Фотография</t>
  </si>
  <si>
    <t xml:space="preserve">                               Тел/факс: (34-271) 3-67-88, 3-67-97 (отдел сбыта)</t>
  </si>
  <si>
    <t xml:space="preserve">                            E-mail:zao-knp@yandex.ru        http://www.knp.com.ru</t>
  </si>
  <si>
    <t>Сумма заказа руб.</t>
  </si>
  <si>
    <t>Заказ   шт.</t>
  </si>
  <si>
    <t xml:space="preserve">        617475, Россия, г. Кунгур, Пермский край, Березовский тракт, 3 км.</t>
  </si>
  <si>
    <t>Сумма заказа:</t>
  </si>
  <si>
    <t>Мы работаем с НДС!</t>
  </si>
  <si>
    <t xml:space="preserve">                              ПРАЙС - ЛИСТ от 01.09.2015 г.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</si>
</sst>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0"/>
      <name val="Times New Roman Cyr"/>
      <family val="1"/>
      <charset val="204"/>
    </font>
    <font>
      <sz val="16"/>
      <name val="Arial"/>
      <family val="2"/>
    </font>
    <font>
      <sz val="20"/>
      <name val="Arial Cyr"/>
      <charset val="204"/>
    </font>
    <font>
      <b/>
      <u/>
      <sz val="24"/>
      <name val="Arial Cyr"/>
      <family val="2"/>
      <charset val="204"/>
    </font>
    <font>
      <sz val="24"/>
      <name val="Arial Cyr"/>
      <family val="2"/>
      <charset val="204"/>
    </font>
    <font>
      <sz val="12"/>
      <name val="Arial Cyr"/>
      <charset val="204"/>
    </font>
    <font>
      <b/>
      <sz val="16"/>
      <name val="Arial"/>
      <family val="2"/>
    </font>
    <font>
      <sz val="16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i/>
      <sz val="9"/>
      <name val="Arial"/>
      <family val="2"/>
    </font>
    <font>
      <b/>
      <i/>
      <sz val="9"/>
      <name val="Arial"/>
      <family val="2"/>
      <charset val="204"/>
    </font>
    <font>
      <sz val="20"/>
      <name val="Arial"/>
      <family val="2"/>
      <charset val="204"/>
    </font>
    <font>
      <b/>
      <sz val="16"/>
      <color indexed="56"/>
      <name val="Arial"/>
      <family val="2"/>
    </font>
    <font>
      <b/>
      <sz val="16"/>
      <color indexed="56"/>
      <name val="Izhitsa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 Cyr"/>
      <charset val="204"/>
    </font>
    <font>
      <b/>
      <sz val="2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2"/>
      <color rgb="FFFF0000"/>
      <name val="Arial Cyr"/>
      <family val="2"/>
      <charset val="204"/>
    </font>
    <font>
      <b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Fill="1"/>
    <xf numFmtId="49" fontId="9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1" fontId="16" fillId="5" borderId="0" xfId="0" applyNumberFormat="1" applyFont="1" applyFill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19050</xdr:colOff>
      <xdr:row>5</xdr:row>
      <xdr:rowOff>123825</xdr:rowOff>
    </xdr:to>
    <xdr:pic>
      <xdr:nvPicPr>
        <xdr:cNvPr id="1150" name="Picture 13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57150"/>
          <a:ext cx="819150" cy="1190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114300</xdr:colOff>
      <xdr:row>12</xdr:row>
      <xdr:rowOff>38100</xdr:rowOff>
    </xdr:from>
    <xdr:to>
      <xdr:col>1</xdr:col>
      <xdr:colOff>695325</xdr:colOff>
      <xdr:row>12</xdr:row>
      <xdr:rowOff>619125</xdr:rowOff>
    </xdr:to>
    <xdr:pic>
      <xdr:nvPicPr>
        <xdr:cNvPr id="1151" name="Рисунок 2" descr="Набор Абстракция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38425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13</xdr:row>
      <xdr:rowOff>19050</xdr:rowOff>
    </xdr:from>
    <xdr:to>
      <xdr:col>1</xdr:col>
      <xdr:colOff>714375</xdr:colOff>
      <xdr:row>13</xdr:row>
      <xdr:rowOff>619125</xdr:rowOff>
    </xdr:to>
    <xdr:pic>
      <xdr:nvPicPr>
        <xdr:cNvPr id="1152" name="Рисунок 3" descr="Набор Арабеска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1000" y="3257550"/>
          <a:ext cx="590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14</xdr:row>
      <xdr:rowOff>38100</xdr:rowOff>
    </xdr:from>
    <xdr:to>
      <xdr:col>1</xdr:col>
      <xdr:colOff>723900</xdr:colOff>
      <xdr:row>14</xdr:row>
      <xdr:rowOff>628650</xdr:rowOff>
    </xdr:to>
    <xdr:pic>
      <xdr:nvPicPr>
        <xdr:cNvPr id="1153" name="Рисунок 4" descr="Набор Артур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0525" y="39147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28575</xdr:rowOff>
    </xdr:from>
    <xdr:to>
      <xdr:col>1</xdr:col>
      <xdr:colOff>666750</xdr:colOff>
      <xdr:row>15</xdr:row>
      <xdr:rowOff>600075</xdr:rowOff>
    </xdr:to>
    <xdr:pic>
      <xdr:nvPicPr>
        <xdr:cNvPr id="1154" name="Рисунок 5" descr="Набор Бонсай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2425" y="45434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685800</xdr:colOff>
      <xdr:row>16</xdr:row>
      <xdr:rowOff>609600</xdr:rowOff>
    </xdr:to>
    <xdr:pic>
      <xdr:nvPicPr>
        <xdr:cNvPr id="1155" name="Рисунок 6" descr="Набор Бонсай д.т.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71475" y="5181600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17</xdr:row>
      <xdr:rowOff>19050</xdr:rowOff>
    </xdr:from>
    <xdr:to>
      <xdr:col>1</xdr:col>
      <xdr:colOff>714375</xdr:colOff>
      <xdr:row>17</xdr:row>
      <xdr:rowOff>609600</xdr:rowOff>
    </xdr:to>
    <xdr:pic>
      <xdr:nvPicPr>
        <xdr:cNvPr id="1156" name="Рисунок 7" descr="Набор Ветка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0" y="58102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18</xdr:row>
      <xdr:rowOff>19050</xdr:rowOff>
    </xdr:from>
    <xdr:to>
      <xdr:col>1</xdr:col>
      <xdr:colOff>704850</xdr:colOff>
      <xdr:row>18</xdr:row>
      <xdr:rowOff>600075</xdr:rowOff>
    </xdr:to>
    <xdr:pic>
      <xdr:nvPicPr>
        <xdr:cNvPr id="1157" name="Рисунок 8" descr="Набор Ветка д.т.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90525" y="6448425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19</xdr:row>
      <xdr:rowOff>28575</xdr:rowOff>
    </xdr:from>
    <xdr:to>
      <xdr:col>1</xdr:col>
      <xdr:colOff>704850</xdr:colOff>
      <xdr:row>19</xdr:row>
      <xdr:rowOff>619125</xdr:rowOff>
    </xdr:to>
    <xdr:pic>
      <xdr:nvPicPr>
        <xdr:cNvPr id="1158" name="Рисунок 9" descr="Набор Вояж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71475" y="70961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28575</xdr:rowOff>
    </xdr:from>
    <xdr:to>
      <xdr:col>1</xdr:col>
      <xdr:colOff>676275</xdr:colOff>
      <xdr:row>20</xdr:row>
      <xdr:rowOff>609600</xdr:rowOff>
    </xdr:to>
    <xdr:pic>
      <xdr:nvPicPr>
        <xdr:cNvPr id="1159" name="Рисунок 10" descr="Набор Даль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61950" y="7734300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21</xdr:row>
      <xdr:rowOff>28575</xdr:rowOff>
    </xdr:from>
    <xdr:to>
      <xdr:col>1</xdr:col>
      <xdr:colOff>695325</xdr:colOff>
      <xdr:row>21</xdr:row>
      <xdr:rowOff>609600</xdr:rowOff>
    </xdr:to>
    <xdr:pic>
      <xdr:nvPicPr>
        <xdr:cNvPr id="1160" name="Рисунок 11" descr="Набор Жизнь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71475" y="8372475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22</xdr:row>
      <xdr:rowOff>19050</xdr:rowOff>
    </xdr:from>
    <xdr:to>
      <xdr:col>1</xdr:col>
      <xdr:colOff>695325</xdr:colOff>
      <xdr:row>22</xdr:row>
      <xdr:rowOff>590550</xdr:rowOff>
    </xdr:to>
    <xdr:pic>
      <xdr:nvPicPr>
        <xdr:cNvPr id="1161" name="Рисунок 12" descr="Набор Злато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81000" y="90011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23</xdr:row>
      <xdr:rowOff>19050</xdr:rowOff>
    </xdr:from>
    <xdr:to>
      <xdr:col>1</xdr:col>
      <xdr:colOff>695325</xdr:colOff>
      <xdr:row>23</xdr:row>
      <xdr:rowOff>600075</xdr:rowOff>
    </xdr:to>
    <xdr:pic>
      <xdr:nvPicPr>
        <xdr:cNvPr id="1162" name="Рисунок 13" descr="Набор Золотые сосны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81000" y="9639300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24</xdr:row>
      <xdr:rowOff>19050</xdr:rowOff>
    </xdr:from>
    <xdr:to>
      <xdr:col>1</xdr:col>
      <xdr:colOff>714375</xdr:colOff>
      <xdr:row>24</xdr:row>
      <xdr:rowOff>609600</xdr:rowOff>
    </xdr:to>
    <xdr:pic>
      <xdr:nvPicPr>
        <xdr:cNvPr id="1163" name="Рисунок 14" descr="Набор Ива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81000" y="102774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25</xdr:row>
      <xdr:rowOff>28575</xdr:rowOff>
    </xdr:from>
    <xdr:to>
      <xdr:col>1</xdr:col>
      <xdr:colOff>695325</xdr:colOff>
      <xdr:row>25</xdr:row>
      <xdr:rowOff>609600</xdr:rowOff>
    </xdr:to>
    <xdr:pic>
      <xdr:nvPicPr>
        <xdr:cNvPr id="1164" name="Рисунок 15" descr="Набор Лавр.jp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71475" y="10925175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26</xdr:row>
      <xdr:rowOff>19050</xdr:rowOff>
    </xdr:from>
    <xdr:to>
      <xdr:col>1</xdr:col>
      <xdr:colOff>704850</xdr:colOff>
      <xdr:row>26</xdr:row>
      <xdr:rowOff>619125</xdr:rowOff>
    </xdr:to>
    <xdr:pic>
      <xdr:nvPicPr>
        <xdr:cNvPr id="1165" name="Рисунок 16" descr="Набор Лилия.jpg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61950" y="1155382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27</xdr:row>
      <xdr:rowOff>19050</xdr:rowOff>
    </xdr:from>
    <xdr:to>
      <xdr:col>1</xdr:col>
      <xdr:colOff>695325</xdr:colOff>
      <xdr:row>27</xdr:row>
      <xdr:rowOff>609600</xdr:rowOff>
    </xdr:to>
    <xdr:pic>
      <xdr:nvPicPr>
        <xdr:cNvPr id="1166" name="Рисунок 17" descr="Набор Листва.jpg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61950" y="121920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28</xdr:row>
      <xdr:rowOff>19050</xdr:rowOff>
    </xdr:from>
    <xdr:to>
      <xdr:col>1</xdr:col>
      <xdr:colOff>685800</xdr:colOff>
      <xdr:row>28</xdr:row>
      <xdr:rowOff>600075</xdr:rowOff>
    </xdr:to>
    <xdr:pic>
      <xdr:nvPicPr>
        <xdr:cNvPr id="1167" name="Рисунок 18" descr="Набор Лоскутный.jp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71475" y="12830175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29</xdr:row>
      <xdr:rowOff>19050</xdr:rowOff>
    </xdr:from>
    <xdr:to>
      <xdr:col>1</xdr:col>
      <xdr:colOff>695325</xdr:colOff>
      <xdr:row>29</xdr:row>
      <xdr:rowOff>600075</xdr:rowOff>
    </xdr:to>
    <xdr:pic>
      <xdr:nvPicPr>
        <xdr:cNvPr id="1168" name="Рисунок 19" descr="Набор Лоскутный д.т.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81000" y="13468350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30</xdr:row>
      <xdr:rowOff>28575</xdr:rowOff>
    </xdr:from>
    <xdr:to>
      <xdr:col>1</xdr:col>
      <xdr:colOff>695325</xdr:colOff>
      <xdr:row>30</xdr:row>
      <xdr:rowOff>619125</xdr:rowOff>
    </xdr:to>
    <xdr:pic>
      <xdr:nvPicPr>
        <xdr:cNvPr id="1169" name="Рисунок 20" descr="Набор Лукошко.jpg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61950" y="141160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31</xdr:row>
      <xdr:rowOff>28575</xdr:rowOff>
    </xdr:from>
    <xdr:to>
      <xdr:col>1</xdr:col>
      <xdr:colOff>704850</xdr:colOff>
      <xdr:row>31</xdr:row>
      <xdr:rowOff>609600</xdr:rowOff>
    </xdr:to>
    <xdr:pic>
      <xdr:nvPicPr>
        <xdr:cNvPr id="1170" name="Рисунок 21" descr="Набор Мальва.jpg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71475" y="14754225"/>
          <a:ext cx="5905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32</xdr:row>
      <xdr:rowOff>19050</xdr:rowOff>
    </xdr:from>
    <xdr:to>
      <xdr:col>1</xdr:col>
      <xdr:colOff>695325</xdr:colOff>
      <xdr:row>32</xdr:row>
      <xdr:rowOff>600075</xdr:rowOff>
    </xdr:to>
    <xdr:pic>
      <xdr:nvPicPr>
        <xdr:cNvPr id="1171" name="Рисунок 22" descr="Набор Мраморный.jpg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71475" y="15382875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33</xdr:row>
      <xdr:rowOff>19050</xdr:rowOff>
    </xdr:from>
    <xdr:to>
      <xdr:col>1</xdr:col>
      <xdr:colOff>704850</xdr:colOff>
      <xdr:row>33</xdr:row>
      <xdr:rowOff>600075</xdr:rowOff>
    </xdr:to>
    <xdr:pic>
      <xdr:nvPicPr>
        <xdr:cNvPr id="1172" name="Рисунок 23" descr="Набор Песочный.jpg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81000" y="16021050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34</xdr:row>
      <xdr:rowOff>19050</xdr:rowOff>
    </xdr:from>
    <xdr:to>
      <xdr:col>1</xdr:col>
      <xdr:colOff>685800</xdr:colOff>
      <xdr:row>34</xdr:row>
      <xdr:rowOff>590550</xdr:rowOff>
    </xdr:to>
    <xdr:pic>
      <xdr:nvPicPr>
        <xdr:cNvPr id="1173" name="Рисунок 24" descr="Набор Плющ.jpg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81000" y="16659225"/>
          <a:ext cx="561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35</xdr:row>
      <xdr:rowOff>19050</xdr:rowOff>
    </xdr:from>
    <xdr:to>
      <xdr:col>1</xdr:col>
      <xdr:colOff>733425</xdr:colOff>
      <xdr:row>35</xdr:row>
      <xdr:rowOff>609600</xdr:rowOff>
    </xdr:to>
    <xdr:pic>
      <xdr:nvPicPr>
        <xdr:cNvPr id="1174" name="Рисунок 25" descr="Набор Полюс.jpg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00050" y="172974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36</xdr:row>
      <xdr:rowOff>19050</xdr:rowOff>
    </xdr:from>
    <xdr:to>
      <xdr:col>1</xdr:col>
      <xdr:colOff>647700</xdr:colOff>
      <xdr:row>36</xdr:row>
      <xdr:rowOff>609600</xdr:rowOff>
    </xdr:to>
    <xdr:pic>
      <xdr:nvPicPr>
        <xdr:cNvPr id="1175" name="Рисунок 26" descr="Набор Прерия.jpg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409575" y="17935575"/>
          <a:ext cx="4953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37</xdr:row>
      <xdr:rowOff>38100</xdr:rowOff>
    </xdr:from>
    <xdr:to>
      <xdr:col>1</xdr:col>
      <xdr:colOff>704850</xdr:colOff>
      <xdr:row>37</xdr:row>
      <xdr:rowOff>619125</xdr:rowOff>
    </xdr:to>
    <xdr:pic>
      <xdr:nvPicPr>
        <xdr:cNvPr id="1176" name="Рисунок 27" descr="Набор Северина.jpg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371475" y="18592800"/>
          <a:ext cx="5905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38</xdr:row>
      <xdr:rowOff>28575</xdr:rowOff>
    </xdr:from>
    <xdr:to>
      <xdr:col>1</xdr:col>
      <xdr:colOff>695325</xdr:colOff>
      <xdr:row>38</xdr:row>
      <xdr:rowOff>609600</xdr:rowOff>
    </xdr:to>
    <xdr:pic>
      <xdr:nvPicPr>
        <xdr:cNvPr id="1177" name="Рисунок 28" descr="Набор Слияние.jpg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71475" y="19221450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39</xdr:row>
      <xdr:rowOff>38100</xdr:rowOff>
    </xdr:from>
    <xdr:to>
      <xdr:col>1</xdr:col>
      <xdr:colOff>695325</xdr:colOff>
      <xdr:row>39</xdr:row>
      <xdr:rowOff>600075</xdr:rowOff>
    </xdr:to>
    <xdr:pic>
      <xdr:nvPicPr>
        <xdr:cNvPr id="1178" name="Рисунок 29" descr="Набор Шишка.jpg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390525" y="1986915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40</xdr:row>
      <xdr:rowOff>38100</xdr:rowOff>
    </xdr:from>
    <xdr:to>
      <xdr:col>1</xdr:col>
      <xdr:colOff>695325</xdr:colOff>
      <xdr:row>40</xdr:row>
      <xdr:rowOff>609600</xdr:rowOff>
    </xdr:to>
    <xdr:pic>
      <xdr:nvPicPr>
        <xdr:cNvPr id="1179" name="Рисунок 30" descr="Набор Юкка.jpg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381000" y="205073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42</xdr:row>
      <xdr:rowOff>28575</xdr:rowOff>
    </xdr:from>
    <xdr:to>
      <xdr:col>1</xdr:col>
      <xdr:colOff>685800</xdr:colOff>
      <xdr:row>42</xdr:row>
      <xdr:rowOff>590550</xdr:rowOff>
    </xdr:to>
    <xdr:pic>
      <xdr:nvPicPr>
        <xdr:cNvPr id="1180" name="Рисунок 31" descr="Зоокашпо Лягушка.jpg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381000" y="2137410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43</xdr:row>
      <xdr:rowOff>38100</xdr:rowOff>
    </xdr:from>
    <xdr:to>
      <xdr:col>1</xdr:col>
      <xdr:colOff>704850</xdr:colOff>
      <xdr:row>43</xdr:row>
      <xdr:rowOff>609600</xdr:rowOff>
    </xdr:to>
    <xdr:pic>
      <xdr:nvPicPr>
        <xdr:cNvPr id="1181" name="Рисунок 32" descr="Зоокашпо Мурзик.jpg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90525" y="220218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44</xdr:row>
      <xdr:rowOff>28575</xdr:rowOff>
    </xdr:from>
    <xdr:to>
      <xdr:col>1</xdr:col>
      <xdr:colOff>657225</xdr:colOff>
      <xdr:row>44</xdr:row>
      <xdr:rowOff>609600</xdr:rowOff>
    </xdr:to>
    <xdr:pic>
      <xdr:nvPicPr>
        <xdr:cNvPr id="1182" name="Рисунок 33" descr="Зоокашпо Ослик.jpg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409575" y="22650450"/>
          <a:ext cx="5048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45</xdr:row>
      <xdr:rowOff>38100</xdr:rowOff>
    </xdr:from>
    <xdr:to>
      <xdr:col>1</xdr:col>
      <xdr:colOff>676275</xdr:colOff>
      <xdr:row>45</xdr:row>
      <xdr:rowOff>609600</xdr:rowOff>
    </xdr:to>
    <xdr:pic>
      <xdr:nvPicPr>
        <xdr:cNvPr id="1183" name="Рисунок 34" descr="Зоокашпо Тортилла.jpg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361950" y="2329815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46</xdr:row>
      <xdr:rowOff>19050</xdr:rowOff>
    </xdr:from>
    <xdr:to>
      <xdr:col>1</xdr:col>
      <xdr:colOff>685800</xdr:colOff>
      <xdr:row>46</xdr:row>
      <xdr:rowOff>609600</xdr:rowOff>
    </xdr:to>
    <xdr:pic>
      <xdr:nvPicPr>
        <xdr:cNvPr id="1184" name="Рисунок 35" descr="Зоокашпо Тузик.jpg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352425" y="2391727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47</xdr:row>
      <xdr:rowOff>9525</xdr:rowOff>
    </xdr:from>
    <xdr:to>
      <xdr:col>1</xdr:col>
      <xdr:colOff>685800</xdr:colOff>
      <xdr:row>47</xdr:row>
      <xdr:rowOff>600075</xdr:rowOff>
    </xdr:to>
    <xdr:pic>
      <xdr:nvPicPr>
        <xdr:cNvPr id="1185" name="Рисунок 36" descr="Зоокашпо Уточка.jpg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361950" y="24545925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48</xdr:row>
      <xdr:rowOff>28575</xdr:rowOff>
    </xdr:from>
    <xdr:to>
      <xdr:col>1</xdr:col>
      <xdr:colOff>685800</xdr:colOff>
      <xdr:row>48</xdr:row>
      <xdr:rowOff>609600</xdr:rowOff>
    </xdr:to>
    <xdr:pic>
      <xdr:nvPicPr>
        <xdr:cNvPr id="1186" name="Рисунок 37" descr="Зоокашпо Черепаха.jpg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361950" y="25203150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49</xdr:row>
      <xdr:rowOff>19050</xdr:rowOff>
    </xdr:from>
    <xdr:to>
      <xdr:col>1</xdr:col>
      <xdr:colOff>685800</xdr:colOff>
      <xdr:row>49</xdr:row>
      <xdr:rowOff>609600</xdr:rowOff>
    </xdr:to>
    <xdr:pic>
      <xdr:nvPicPr>
        <xdr:cNvPr id="1187" name="Рисунок 38" descr="Зоокашпо Ящерица.jpg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361950" y="25831800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50</xdr:row>
      <xdr:rowOff>19050</xdr:rowOff>
    </xdr:from>
    <xdr:to>
      <xdr:col>1</xdr:col>
      <xdr:colOff>695325</xdr:colOff>
      <xdr:row>50</xdr:row>
      <xdr:rowOff>600075</xdr:rowOff>
    </xdr:to>
    <xdr:pic>
      <xdr:nvPicPr>
        <xdr:cNvPr id="1188" name="Рисунок 39" descr="Кашпо Настенное.jpg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371475" y="26469975"/>
          <a:ext cx="581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51</xdr:row>
      <xdr:rowOff>9525</xdr:rowOff>
    </xdr:from>
    <xdr:to>
      <xdr:col>1</xdr:col>
      <xdr:colOff>685800</xdr:colOff>
      <xdr:row>51</xdr:row>
      <xdr:rowOff>600075</xdr:rowOff>
    </xdr:to>
    <xdr:pic>
      <xdr:nvPicPr>
        <xdr:cNvPr id="1189" name="Рисунок 40" descr="Кашпо Настенное 2.jpg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352425" y="270986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52</xdr:row>
      <xdr:rowOff>38100</xdr:rowOff>
    </xdr:from>
    <xdr:to>
      <xdr:col>1</xdr:col>
      <xdr:colOff>685800</xdr:colOff>
      <xdr:row>52</xdr:row>
      <xdr:rowOff>609600</xdr:rowOff>
    </xdr:to>
    <xdr:pic>
      <xdr:nvPicPr>
        <xdr:cNvPr id="1190" name="Рисунок 41" descr="Кашпо Осинное Гнездо.jpg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371475" y="277653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53</xdr:row>
      <xdr:rowOff>28575</xdr:rowOff>
    </xdr:from>
    <xdr:to>
      <xdr:col>1</xdr:col>
      <xdr:colOff>600075</xdr:colOff>
      <xdr:row>53</xdr:row>
      <xdr:rowOff>600075</xdr:rowOff>
    </xdr:to>
    <xdr:pic>
      <xdr:nvPicPr>
        <xdr:cNvPr id="1191" name="Рисунок 42" descr="Кашпо Сорока.jpg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438150" y="28394025"/>
          <a:ext cx="4191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Normal="150" zoomScaleSheetLayoutView="100" workbookViewId="0">
      <selection activeCell="L8" sqref="L8"/>
    </sheetView>
  </sheetViews>
  <sheetFormatPr defaultRowHeight="12.75"/>
  <cols>
    <col min="1" max="1" width="3.85546875" customWidth="1"/>
    <col min="2" max="2" width="12.42578125" customWidth="1"/>
    <col min="3" max="3" width="29.5703125" customWidth="1"/>
    <col min="4" max="4" width="7.28515625" style="1" customWidth="1"/>
    <col min="5" max="5" width="7.140625" style="1" customWidth="1"/>
    <col min="6" max="7" width="9.42578125" style="1" customWidth="1"/>
    <col min="8" max="8" width="9.42578125" style="22" customWidth="1"/>
    <col min="9" max="9" width="7.7109375" customWidth="1"/>
    <col min="10" max="10" width="11" customWidth="1"/>
  </cols>
  <sheetData>
    <row r="1" spans="1:18" s="7" customFormat="1" ht="18" customHeight="1">
      <c r="A1" s="23"/>
      <c r="B1" s="52"/>
      <c r="C1" s="70" t="s">
        <v>62</v>
      </c>
      <c r="D1" s="70"/>
      <c r="E1" s="70"/>
      <c r="F1" s="70"/>
      <c r="G1" s="70"/>
      <c r="H1" s="70"/>
      <c r="I1" s="71"/>
      <c r="J1" s="71"/>
      <c r="K1" s="6"/>
      <c r="L1" s="6"/>
      <c r="M1" s="6"/>
      <c r="N1" s="6"/>
      <c r="O1" s="6"/>
      <c r="P1" s="6"/>
    </row>
    <row r="2" spans="1:18" ht="20.25" customHeight="1">
      <c r="A2" s="18"/>
      <c r="B2" s="53"/>
      <c r="C2" s="72" t="s">
        <v>54</v>
      </c>
      <c r="D2" s="72"/>
      <c r="E2" s="72"/>
      <c r="F2" s="72"/>
      <c r="G2" s="72"/>
      <c r="H2" s="72"/>
      <c r="I2" s="71"/>
      <c r="J2" s="71"/>
      <c r="K2" s="2"/>
      <c r="L2" s="2"/>
      <c r="M2" s="2"/>
      <c r="N2" s="2"/>
      <c r="O2" s="2"/>
      <c r="P2" s="2"/>
    </row>
    <row r="3" spans="1:18" s="13" customFormat="1" ht="16.5" customHeight="1">
      <c r="A3" s="19"/>
      <c r="B3" s="33"/>
      <c r="C3" s="73" t="s">
        <v>60</v>
      </c>
      <c r="D3" s="73"/>
      <c r="E3" s="73"/>
      <c r="F3" s="73"/>
      <c r="G3" s="73"/>
      <c r="H3" s="73"/>
      <c r="I3" s="71"/>
      <c r="J3" s="71"/>
      <c r="K3" s="11"/>
      <c r="L3" s="11"/>
      <c r="M3" s="11"/>
      <c r="N3" s="11"/>
      <c r="O3" s="11"/>
      <c r="P3" s="11"/>
      <c r="Q3" s="12"/>
      <c r="R3" s="12"/>
    </row>
    <row r="4" spans="1:18" s="9" customFormat="1" ht="17.45" customHeight="1">
      <c r="A4" s="74" t="s">
        <v>56</v>
      </c>
      <c r="B4" s="73"/>
      <c r="C4" s="73"/>
      <c r="D4" s="73"/>
      <c r="E4" s="73"/>
      <c r="F4" s="73"/>
      <c r="G4" s="73"/>
      <c r="H4" s="73"/>
      <c r="I4" s="71"/>
      <c r="J4" s="71"/>
      <c r="K4" s="8"/>
      <c r="L4" s="8"/>
      <c r="M4" s="32"/>
      <c r="N4" s="8"/>
      <c r="O4" s="8"/>
      <c r="P4" s="8"/>
    </row>
    <row r="5" spans="1:18" s="4" customFormat="1" ht="16.5" customHeight="1">
      <c r="A5" s="74" t="s">
        <v>57</v>
      </c>
      <c r="B5" s="73"/>
      <c r="C5" s="73"/>
      <c r="D5" s="73"/>
      <c r="E5" s="73"/>
      <c r="F5" s="73"/>
      <c r="G5" s="73"/>
      <c r="H5" s="73"/>
      <c r="I5" s="71"/>
      <c r="J5" s="71"/>
      <c r="K5" s="3"/>
      <c r="L5" s="3"/>
      <c r="M5" s="3"/>
      <c r="N5" s="3"/>
      <c r="O5" s="3"/>
      <c r="P5" s="3"/>
    </row>
    <row r="6" spans="1:18" ht="15" customHeight="1">
      <c r="A6" s="75" t="s">
        <v>63</v>
      </c>
      <c r="B6" s="76"/>
      <c r="C6" s="76"/>
      <c r="D6" s="76"/>
      <c r="E6" s="76"/>
      <c r="F6" s="76"/>
      <c r="G6" s="76"/>
      <c r="H6" s="76"/>
      <c r="I6" s="77"/>
      <c r="J6" s="77"/>
      <c r="K6" s="5"/>
      <c r="L6" s="5"/>
      <c r="M6" s="5"/>
      <c r="N6" s="5"/>
      <c r="O6" s="5"/>
      <c r="P6" s="5"/>
    </row>
    <row r="7" spans="1:18" s="10" customFormat="1">
      <c r="A7" s="82" t="s">
        <v>5</v>
      </c>
      <c r="B7" s="82" t="s">
        <v>55</v>
      </c>
      <c r="C7" s="82" t="s">
        <v>0</v>
      </c>
      <c r="D7" s="82" t="s">
        <v>1</v>
      </c>
      <c r="E7" s="88" t="s">
        <v>2</v>
      </c>
      <c r="F7" s="87" t="s">
        <v>20</v>
      </c>
      <c r="G7" s="87"/>
      <c r="H7" s="87"/>
      <c r="I7" s="78" t="s">
        <v>59</v>
      </c>
      <c r="J7" s="67" t="s">
        <v>58</v>
      </c>
    </row>
    <row r="8" spans="1:18" s="10" customFormat="1" ht="21.75" customHeight="1">
      <c r="A8" s="83"/>
      <c r="B8" s="85"/>
      <c r="C8" s="83"/>
      <c r="D8" s="83"/>
      <c r="E8" s="89"/>
      <c r="F8" s="36" t="s">
        <v>21</v>
      </c>
      <c r="G8" s="35" t="s">
        <v>52</v>
      </c>
      <c r="H8" s="34" t="s">
        <v>53</v>
      </c>
      <c r="I8" s="79"/>
      <c r="J8" s="68"/>
    </row>
    <row r="9" spans="1:18" s="10" customFormat="1" ht="9.75" customHeight="1">
      <c r="A9" s="83"/>
      <c r="B9" s="85"/>
      <c r="C9" s="83"/>
      <c r="D9" s="83"/>
      <c r="E9" s="89"/>
      <c r="F9" s="81" t="s">
        <v>22</v>
      </c>
      <c r="G9" s="81"/>
      <c r="H9" s="81"/>
      <c r="I9" s="79"/>
      <c r="J9" s="68"/>
    </row>
    <row r="10" spans="1:18" s="10" customFormat="1" ht="22.5">
      <c r="A10" s="84"/>
      <c r="B10" s="86"/>
      <c r="C10" s="83"/>
      <c r="D10" s="83"/>
      <c r="E10" s="89"/>
      <c r="F10" s="36" t="s">
        <v>23</v>
      </c>
      <c r="G10" s="39">
        <v>0.05</v>
      </c>
      <c r="H10" s="37">
        <v>0.08</v>
      </c>
      <c r="I10" s="80"/>
      <c r="J10" s="69"/>
    </row>
    <row r="11" spans="1:18" s="14" customFormat="1" ht="10.5" customHeight="1">
      <c r="A11" s="15">
        <v>1</v>
      </c>
      <c r="B11" s="15"/>
      <c r="C11" s="15">
        <v>2</v>
      </c>
      <c r="D11" s="15">
        <v>3</v>
      </c>
      <c r="E11" s="15">
        <v>4</v>
      </c>
      <c r="F11" s="44">
        <v>6</v>
      </c>
      <c r="G11" s="40">
        <v>7</v>
      </c>
      <c r="H11" s="38">
        <v>8</v>
      </c>
      <c r="I11" s="56">
        <v>9</v>
      </c>
      <c r="J11" s="56">
        <v>10</v>
      </c>
    </row>
    <row r="12" spans="1:18" s="14" customFormat="1" ht="24" customHeight="1">
      <c r="A12" s="28"/>
      <c r="B12" s="27"/>
      <c r="C12" s="51" t="s">
        <v>6</v>
      </c>
      <c r="D12" s="26"/>
      <c r="E12" s="26"/>
      <c r="F12" s="48"/>
      <c r="G12" s="48"/>
      <c r="H12" s="48"/>
      <c r="I12" s="57"/>
    </row>
    <row r="13" spans="1:18" s="14" customFormat="1" ht="50.25" customHeight="1">
      <c r="A13" s="17">
        <v>1</v>
      </c>
      <c r="B13" s="17"/>
      <c r="C13" s="16" t="s">
        <v>27</v>
      </c>
      <c r="D13" s="17"/>
      <c r="E13" s="17">
        <v>2</v>
      </c>
      <c r="F13" s="45">
        <f>ROUND((H13*1.08),0)</f>
        <v>1545</v>
      </c>
      <c r="G13" s="41">
        <f>ROUND((H13*1.03),0)</f>
        <v>1474</v>
      </c>
      <c r="H13" s="58">
        <v>1430.9018955000001</v>
      </c>
      <c r="I13" s="55"/>
      <c r="J13" s="61">
        <f>H13*I13</f>
        <v>0</v>
      </c>
    </row>
    <row r="14" spans="1:18" s="14" customFormat="1" ht="50.25" customHeight="1">
      <c r="A14" s="17">
        <f>A13+1</f>
        <v>2</v>
      </c>
      <c r="B14" s="17"/>
      <c r="C14" s="16" t="s">
        <v>34</v>
      </c>
      <c r="D14" s="17"/>
      <c r="E14" s="17">
        <v>2</v>
      </c>
      <c r="F14" s="45">
        <f>ROUND((H14*1.08),0)</f>
        <v>1545</v>
      </c>
      <c r="G14" s="41">
        <f>ROUND((H14*1.03),0)</f>
        <v>1474</v>
      </c>
      <c r="H14" s="58">
        <v>1430.9018955000001</v>
      </c>
      <c r="I14" s="55"/>
      <c r="J14" s="61">
        <f t="shared" ref="J14:J41" si="0">H14*I14</f>
        <v>0</v>
      </c>
    </row>
    <row r="15" spans="1:18" s="14" customFormat="1" ht="50.25" customHeight="1">
      <c r="A15" s="24">
        <f t="shared" ref="A15:A24" si="1">A14+1</f>
        <v>3</v>
      </c>
      <c r="B15" s="24"/>
      <c r="C15" s="25" t="s">
        <v>41</v>
      </c>
      <c r="D15" s="24"/>
      <c r="E15" s="24">
        <v>2</v>
      </c>
      <c r="F15" s="46">
        <f>ROUND((H15*1.08),0)</f>
        <v>1574</v>
      </c>
      <c r="G15" s="42">
        <f>ROUND((H15*1.03),0)</f>
        <v>1501</v>
      </c>
      <c r="H15" s="59">
        <v>1457.662437</v>
      </c>
      <c r="I15" s="55"/>
      <c r="J15" s="61">
        <f t="shared" si="0"/>
        <v>0</v>
      </c>
    </row>
    <row r="16" spans="1:18" s="14" customFormat="1" ht="50.25" customHeight="1">
      <c r="A16" s="21">
        <f t="shared" si="1"/>
        <v>4</v>
      </c>
      <c r="B16" s="21"/>
      <c r="C16" s="16" t="s">
        <v>15</v>
      </c>
      <c r="D16" s="17"/>
      <c r="E16" s="17">
        <v>2</v>
      </c>
      <c r="F16" s="45">
        <f>ROUND((H16*1.08),0)</f>
        <v>1395</v>
      </c>
      <c r="G16" s="41">
        <f>ROUND((H16*1.03),0)</f>
        <v>1330</v>
      </c>
      <c r="H16" s="58">
        <v>1291.2118688700002</v>
      </c>
      <c r="I16" s="55"/>
      <c r="J16" s="61">
        <f t="shared" si="0"/>
        <v>0</v>
      </c>
    </row>
    <row r="17" spans="1:10" s="14" customFormat="1" ht="50.25" customHeight="1">
      <c r="A17" s="24">
        <f t="shared" si="1"/>
        <v>5</v>
      </c>
      <c r="B17" s="24"/>
      <c r="C17" s="30" t="s">
        <v>46</v>
      </c>
      <c r="D17" s="17"/>
      <c r="E17" s="31">
        <v>2</v>
      </c>
      <c r="F17" s="47">
        <f t="shared" ref="F17:F33" si="2">ROUND((H17*1.08),0)</f>
        <v>1781</v>
      </c>
      <c r="G17" s="43">
        <f t="shared" ref="G17:G34" si="3">ROUND((H17*1.03),0)</f>
        <v>1699</v>
      </c>
      <c r="H17" s="59">
        <v>1649.1089999999999</v>
      </c>
      <c r="I17" s="55"/>
      <c r="J17" s="61">
        <f t="shared" si="0"/>
        <v>0</v>
      </c>
    </row>
    <row r="18" spans="1:10" s="14" customFormat="1" ht="50.25" customHeight="1">
      <c r="A18" s="21">
        <f t="shared" si="1"/>
        <v>6</v>
      </c>
      <c r="B18" s="21"/>
      <c r="C18" s="16" t="s">
        <v>12</v>
      </c>
      <c r="D18" s="17"/>
      <c r="E18" s="17">
        <v>2</v>
      </c>
      <c r="F18" s="45">
        <f t="shared" si="2"/>
        <v>1539</v>
      </c>
      <c r="G18" s="41">
        <f t="shared" si="3"/>
        <v>1468</v>
      </c>
      <c r="H18" s="58">
        <v>1424.8453552987503</v>
      </c>
      <c r="I18" s="55"/>
      <c r="J18" s="61">
        <f t="shared" si="0"/>
        <v>0</v>
      </c>
    </row>
    <row r="19" spans="1:10" s="14" customFormat="1" ht="50.25" customHeight="1">
      <c r="A19" s="24">
        <f t="shared" si="1"/>
        <v>7</v>
      </c>
      <c r="B19" s="24"/>
      <c r="C19" s="30" t="s">
        <v>47</v>
      </c>
      <c r="D19" s="17"/>
      <c r="E19" s="31">
        <v>2</v>
      </c>
      <c r="F19" s="47">
        <f t="shared" si="2"/>
        <v>1781</v>
      </c>
      <c r="G19" s="43">
        <f t="shared" si="3"/>
        <v>1699</v>
      </c>
      <c r="H19" s="59">
        <v>1649.1089999999999</v>
      </c>
      <c r="I19" s="55"/>
      <c r="J19" s="61">
        <f t="shared" si="0"/>
        <v>0</v>
      </c>
    </row>
    <row r="20" spans="1:10" s="14" customFormat="1" ht="50.25" customHeight="1">
      <c r="A20" s="21">
        <f t="shared" si="1"/>
        <v>8</v>
      </c>
      <c r="B20" s="21"/>
      <c r="C20" s="16" t="s">
        <v>35</v>
      </c>
      <c r="D20" s="17"/>
      <c r="E20" s="17">
        <v>2</v>
      </c>
      <c r="F20" s="45">
        <f t="shared" si="2"/>
        <v>1395</v>
      </c>
      <c r="G20" s="41">
        <f t="shared" si="3"/>
        <v>1330</v>
      </c>
      <c r="H20" s="58">
        <v>1291.2118688700002</v>
      </c>
      <c r="I20" s="55"/>
      <c r="J20" s="61">
        <f t="shared" si="0"/>
        <v>0</v>
      </c>
    </row>
    <row r="21" spans="1:10" s="14" customFormat="1" ht="50.25" customHeight="1">
      <c r="A21" s="24">
        <f t="shared" si="1"/>
        <v>9</v>
      </c>
      <c r="B21" s="24"/>
      <c r="C21" s="25" t="s">
        <v>43</v>
      </c>
      <c r="D21" s="24"/>
      <c r="E21" s="24">
        <v>2</v>
      </c>
      <c r="F21" s="47">
        <f t="shared" si="2"/>
        <v>1539</v>
      </c>
      <c r="G21" s="43">
        <f t="shared" si="3"/>
        <v>1467</v>
      </c>
      <c r="H21" s="59">
        <v>1424.6052975000002</v>
      </c>
      <c r="I21" s="55"/>
      <c r="J21" s="61">
        <f t="shared" si="0"/>
        <v>0</v>
      </c>
    </row>
    <row r="22" spans="1:10" s="14" customFormat="1" ht="50.25" customHeight="1">
      <c r="A22" s="17">
        <f t="shared" si="1"/>
        <v>10</v>
      </c>
      <c r="B22" s="17"/>
      <c r="C22" s="20" t="s">
        <v>31</v>
      </c>
      <c r="D22" s="17"/>
      <c r="E22" s="17">
        <v>2</v>
      </c>
      <c r="F22" s="45">
        <f t="shared" si="2"/>
        <v>1395</v>
      </c>
      <c r="G22" s="41">
        <f t="shared" si="3"/>
        <v>1330</v>
      </c>
      <c r="H22" s="58">
        <v>1291.2118688700002</v>
      </c>
      <c r="I22" s="55"/>
      <c r="J22" s="61">
        <f t="shared" si="0"/>
        <v>0</v>
      </c>
    </row>
    <row r="23" spans="1:10" s="14" customFormat="1" ht="50.25" customHeight="1">
      <c r="A23" s="17">
        <f t="shared" si="1"/>
        <v>11</v>
      </c>
      <c r="B23" s="17"/>
      <c r="C23" s="20" t="s">
        <v>33</v>
      </c>
      <c r="D23" s="17"/>
      <c r="E23" s="17">
        <v>2</v>
      </c>
      <c r="F23" s="45">
        <f t="shared" si="2"/>
        <v>1601</v>
      </c>
      <c r="G23" s="41">
        <f t="shared" si="3"/>
        <v>1527</v>
      </c>
      <c r="H23" s="58">
        <v>1482.1168494825001</v>
      </c>
      <c r="I23" s="55"/>
      <c r="J23" s="61">
        <f t="shared" si="0"/>
        <v>0</v>
      </c>
    </row>
    <row r="24" spans="1:10" s="14" customFormat="1" ht="50.25" customHeight="1">
      <c r="A24" s="17">
        <f t="shared" si="1"/>
        <v>12</v>
      </c>
      <c r="B24" s="17"/>
      <c r="C24" s="20" t="s">
        <v>32</v>
      </c>
      <c r="D24" s="17"/>
      <c r="E24" s="17">
        <v>2</v>
      </c>
      <c r="F24" s="45">
        <f t="shared" si="2"/>
        <v>1141</v>
      </c>
      <c r="G24" s="41">
        <f t="shared" si="3"/>
        <v>1089</v>
      </c>
      <c r="H24" s="58">
        <v>1056.9193926637502</v>
      </c>
      <c r="I24" s="55"/>
      <c r="J24" s="61">
        <f t="shared" si="0"/>
        <v>0</v>
      </c>
    </row>
    <row r="25" spans="1:10" s="14" customFormat="1" ht="50.25" customHeight="1">
      <c r="A25" s="17">
        <f t="shared" ref="A25:A41" si="4">A24+1</f>
        <v>13</v>
      </c>
      <c r="B25" s="17"/>
      <c r="C25" s="16" t="s">
        <v>51</v>
      </c>
      <c r="D25" s="17"/>
      <c r="E25" s="17">
        <v>6</v>
      </c>
      <c r="F25" s="45">
        <f t="shared" si="2"/>
        <v>367</v>
      </c>
      <c r="G25" s="41">
        <f t="shared" si="3"/>
        <v>350</v>
      </c>
      <c r="H25" s="58">
        <v>339.81639999999999</v>
      </c>
      <c r="I25" s="55"/>
      <c r="J25" s="61">
        <f t="shared" si="0"/>
        <v>0</v>
      </c>
    </row>
    <row r="26" spans="1:10" s="14" customFormat="1" ht="50.25" customHeight="1">
      <c r="A26" s="24">
        <f t="shared" si="4"/>
        <v>14</v>
      </c>
      <c r="B26" s="24"/>
      <c r="C26" s="25" t="s">
        <v>42</v>
      </c>
      <c r="D26" s="24"/>
      <c r="E26" s="24">
        <v>2</v>
      </c>
      <c r="F26" s="47">
        <f t="shared" si="2"/>
        <v>1539</v>
      </c>
      <c r="G26" s="43">
        <f t="shared" si="3"/>
        <v>1467</v>
      </c>
      <c r="H26" s="59">
        <v>1424.6052975000002</v>
      </c>
      <c r="I26" s="55"/>
      <c r="J26" s="61">
        <f t="shared" si="0"/>
        <v>0</v>
      </c>
    </row>
    <row r="27" spans="1:10" s="14" customFormat="1" ht="50.25" customHeight="1">
      <c r="A27" s="17">
        <f t="shared" si="4"/>
        <v>15</v>
      </c>
      <c r="B27" s="17"/>
      <c r="C27" s="20" t="s">
        <v>30</v>
      </c>
      <c r="D27" s="17"/>
      <c r="E27" s="17">
        <v>2</v>
      </c>
      <c r="F27" s="45">
        <f t="shared" si="2"/>
        <v>1539</v>
      </c>
      <c r="G27" s="41">
        <f t="shared" si="3"/>
        <v>1468</v>
      </c>
      <c r="H27" s="58">
        <v>1424.8453552987503</v>
      </c>
      <c r="I27" s="55"/>
      <c r="J27" s="61">
        <f t="shared" si="0"/>
        <v>0</v>
      </c>
    </row>
    <row r="28" spans="1:10" s="14" customFormat="1" ht="50.25" customHeight="1">
      <c r="A28" s="17">
        <f t="shared" si="4"/>
        <v>16</v>
      </c>
      <c r="B28" s="17"/>
      <c r="C28" s="20" t="s">
        <v>28</v>
      </c>
      <c r="D28" s="17"/>
      <c r="E28" s="17">
        <v>2</v>
      </c>
      <c r="F28" s="45">
        <f t="shared" si="2"/>
        <v>1397</v>
      </c>
      <c r="G28" s="41">
        <f t="shared" si="3"/>
        <v>1332</v>
      </c>
      <c r="H28" s="58">
        <v>1293.5867999999998</v>
      </c>
      <c r="I28" s="55"/>
      <c r="J28" s="61">
        <f t="shared" si="0"/>
        <v>0</v>
      </c>
    </row>
    <row r="29" spans="1:10" s="14" customFormat="1" ht="50.25" customHeight="1">
      <c r="A29" s="17">
        <f t="shared" si="4"/>
        <v>17</v>
      </c>
      <c r="B29" s="17"/>
      <c r="C29" s="20" t="s">
        <v>29</v>
      </c>
      <c r="D29" s="17"/>
      <c r="E29" s="17">
        <v>2</v>
      </c>
      <c r="F29" s="45">
        <f t="shared" si="2"/>
        <v>1574</v>
      </c>
      <c r="G29" s="41">
        <f t="shared" si="3"/>
        <v>1502</v>
      </c>
      <c r="H29" s="58">
        <v>1457.8198519500002</v>
      </c>
      <c r="I29" s="55"/>
      <c r="J29" s="61">
        <f t="shared" si="0"/>
        <v>0</v>
      </c>
    </row>
    <row r="30" spans="1:10" s="14" customFormat="1" ht="50.25" customHeight="1">
      <c r="A30" s="31">
        <f t="shared" si="4"/>
        <v>18</v>
      </c>
      <c r="B30" s="31"/>
      <c r="C30" s="30" t="s">
        <v>48</v>
      </c>
      <c r="D30" s="17"/>
      <c r="E30" s="31">
        <v>2</v>
      </c>
      <c r="F30" s="47">
        <f t="shared" si="2"/>
        <v>1781</v>
      </c>
      <c r="G30" s="43">
        <f t="shared" si="3"/>
        <v>1699</v>
      </c>
      <c r="H30" s="59">
        <v>1649.1089999999999</v>
      </c>
      <c r="I30" s="55"/>
      <c r="J30" s="61">
        <f t="shared" si="0"/>
        <v>0</v>
      </c>
    </row>
    <row r="31" spans="1:10" s="14" customFormat="1" ht="50.25" customHeight="1">
      <c r="A31" s="21">
        <f t="shared" si="4"/>
        <v>19</v>
      </c>
      <c r="B31" s="21"/>
      <c r="C31" s="16" t="s">
        <v>24</v>
      </c>
      <c r="D31" s="17"/>
      <c r="E31" s="17">
        <v>6</v>
      </c>
      <c r="F31" s="45">
        <f t="shared" si="2"/>
        <v>468</v>
      </c>
      <c r="G31" s="41">
        <f t="shared" si="3"/>
        <v>446</v>
      </c>
      <c r="H31" s="58">
        <v>432.89111250000002</v>
      </c>
      <c r="I31" s="55"/>
      <c r="J31" s="61">
        <f t="shared" si="0"/>
        <v>0</v>
      </c>
    </row>
    <row r="32" spans="1:10" s="14" customFormat="1" ht="50.25" customHeight="1">
      <c r="A32" s="21">
        <f t="shared" si="4"/>
        <v>20</v>
      </c>
      <c r="B32" s="21"/>
      <c r="C32" s="16" t="s">
        <v>50</v>
      </c>
      <c r="D32" s="17"/>
      <c r="E32" s="17">
        <v>8</v>
      </c>
      <c r="F32" s="45">
        <f t="shared" si="2"/>
        <v>341</v>
      </c>
      <c r="G32" s="41">
        <f t="shared" si="3"/>
        <v>325</v>
      </c>
      <c r="H32" s="58">
        <v>315.54380000000003</v>
      </c>
      <c r="I32" s="55"/>
      <c r="J32" s="61">
        <f t="shared" si="0"/>
        <v>0</v>
      </c>
    </row>
    <row r="33" spans="1:10" s="14" customFormat="1" ht="50.25" customHeight="1">
      <c r="A33" s="21">
        <f t="shared" si="4"/>
        <v>21</v>
      </c>
      <c r="B33" s="21"/>
      <c r="C33" s="16" t="s">
        <v>11</v>
      </c>
      <c r="D33" s="17"/>
      <c r="E33" s="17">
        <v>2</v>
      </c>
      <c r="F33" s="45">
        <f t="shared" si="2"/>
        <v>1539</v>
      </c>
      <c r="G33" s="41">
        <f t="shared" si="3"/>
        <v>1468</v>
      </c>
      <c r="H33" s="58">
        <v>1424.8453552987503</v>
      </c>
      <c r="I33" s="55"/>
      <c r="J33" s="61">
        <f t="shared" si="0"/>
        <v>0</v>
      </c>
    </row>
    <row r="34" spans="1:10" s="14" customFormat="1" ht="50.25" customHeight="1">
      <c r="A34" s="21">
        <f t="shared" si="4"/>
        <v>22</v>
      </c>
      <c r="B34" s="21"/>
      <c r="C34" s="16" t="s">
        <v>14</v>
      </c>
      <c r="D34" s="17"/>
      <c r="E34" s="17">
        <v>2</v>
      </c>
      <c r="F34" s="45">
        <f t="shared" ref="F34:F41" si="5">ROUND((H34*1.08),0)</f>
        <v>1539</v>
      </c>
      <c r="G34" s="41">
        <f t="shared" si="3"/>
        <v>1468</v>
      </c>
      <c r="H34" s="58">
        <v>1424.8453552987503</v>
      </c>
      <c r="I34" s="55"/>
      <c r="J34" s="61">
        <f t="shared" si="0"/>
        <v>0</v>
      </c>
    </row>
    <row r="35" spans="1:10" s="14" customFormat="1" ht="50.25" customHeight="1">
      <c r="A35" s="21">
        <f t="shared" si="4"/>
        <v>23</v>
      </c>
      <c r="B35" s="21"/>
      <c r="C35" s="16" t="s">
        <v>36</v>
      </c>
      <c r="D35" s="17"/>
      <c r="E35" s="17">
        <v>2</v>
      </c>
      <c r="F35" s="45">
        <f t="shared" si="5"/>
        <v>1395</v>
      </c>
      <c r="G35" s="41">
        <f t="shared" ref="G35:G41" si="6">ROUND((H35*1.03),0)</f>
        <v>1330</v>
      </c>
      <c r="H35" s="58">
        <v>1291.2118688700002</v>
      </c>
      <c r="I35" s="55"/>
      <c r="J35" s="61">
        <f t="shared" si="0"/>
        <v>0</v>
      </c>
    </row>
    <row r="36" spans="1:10" s="14" customFormat="1" ht="50.25" customHeight="1">
      <c r="A36" s="31">
        <f t="shared" si="4"/>
        <v>24</v>
      </c>
      <c r="B36" s="31"/>
      <c r="C36" s="25" t="s">
        <v>45</v>
      </c>
      <c r="D36" s="24"/>
      <c r="E36" s="24">
        <v>2</v>
      </c>
      <c r="F36" s="46">
        <f t="shared" si="5"/>
        <v>1574</v>
      </c>
      <c r="G36" s="42">
        <f t="shared" si="6"/>
        <v>1501</v>
      </c>
      <c r="H36" s="59">
        <v>1457.662437</v>
      </c>
      <c r="I36" s="55"/>
      <c r="J36" s="61">
        <f t="shared" si="0"/>
        <v>0</v>
      </c>
    </row>
    <row r="37" spans="1:10" s="14" customFormat="1" ht="50.25" customHeight="1">
      <c r="A37" s="21">
        <f t="shared" si="4"/>
        <v>25</v>
      </c>
      <c r="B37" s="21"/>
      <c r="C37" s="16" t="s">
        <v>37</v>
      </c>
      <c r="D37" s="17"/>
      <c r="E37" s="17">
        <v>2</v>
      </c>
      <c r="F37" s="45">
        <f t="shared" si="5"/>
        <v>1539</v>
      </c>
      <c r="G37" s="41">
        <f t="shared" si="6"/>
        <v>1468</v>
      </c>
      <c r="H37" s="58">
        <v>1424.8453552987503</v>
      </c>
      <c r="I37" s="55"/>
      <c r="J37" s="61">
        <f t="shared" si="0"/>
        <v>0</v>
      </c>
    </row>
    <row r="38" spans="1:10" s="14" customFormat="1" ht="50.25" customHeight="1">
      <c r="A38" s="21">
        <f t="shared" si="4"/>
        <v>26</v>
      </c>
      <c r="B38" s="21"/>
      <c r="C38" s="16" t="s">
        <v>13</v>
      </c>
      <c r="D38" s="17"/>
      <c r="E38" s="17">
        <v>2</v>
      </c>
      <c r="F38" s="45">
        <f t="shared" si="5"/>
        <v>1346</v>
      </c>
      <c r="G38" s="41">
        <f t="shared" si="6"/>
        <v>1284</v>
      </c>
      <c r="H38" s="58">
        <v>1246.4694</v>
      </c>
      <c r="I38" s="55"/>
      <c r="J38" s="61">
        <f t="shared" si="0"/>
        <v>0</v>
      </c>
    </row>
    <row r="39" spans="1:10" s="14" customFormat="1" ht="50.25" customHeight="1">
      <c r="A39" s="31">
        <f t="shared" si="4"/>
        <v>27</v>
      </c>
      <c r="B39" s="31"/>
      <c r="C39" s="25" t="s">
        <v>44</v>
      </c>
      <c r="D39" s="24"/>
      <c r="E39" s="24">
        <v>2</v>
      </c>
      <c r="F39" s="46">
        <f t="shared" si="5"/>
        <v>1394</v>
      </c>
      <c r="G39" s="42">
        <f t="shared" si="6"/>
        <v>1330</v>
      </c>
      <c r="H39" s="59">
        <v>1290.8025900000002</v>
      </c>
      <c r="I39" s="55"/>
      <c r="J39" s="61">
        <f t="shared" si="0"/>
        <v>0</v>
      </c>
    </row>
    <row r="40" spans="1:10" s="14" customFormat="1" ht="50.25" customHeight="1">
      <c r="A40" s="21">
        <f t="shared" si="4"/>
        <v>28</v>
      </c>
      <c r="B40" s="21"/>
      <c r="C40" s="16" t="s">
        <v>49</v>
      </c>
      <c r="D40" s="17"/>
      <c r="E40" s="17">
        <v>4</v>
      </c>
      <c r="F40" s="45">
        <f t="shared" si="5"/>
        <v>520</v>
      </c>
      <c r="G40" s="41">
        <f t="shared" si="6"/>
        <v>496</v>
      </c>
      <c r="H40" s="58">
        <v>481.16859999999997</v>
      </c>
      <c r="I40" s="55"/>
      <c r="J40" s="61">
        <f t="shared" si="0"/>
        <v>0</v>
      </c>
    </row>
    <row r="41" spans="1:10" s="14" customFormat="1" ht="50.25" customHeight="1">
      <c r="A41" s="17">
        <f t="shared" si="4"/>
        <v>29</v>
      </c>
      <c r="B41" s="17"/>
      <c r="C41" s="20" t="s">
        <v>25</v>
      </c>
      <c r="D41" s="17"/>
      <c r="E41" s="17">
        <v>2</v>
      </c>
      <c r="F41" s="45">
        <f t="shared" si="5"/>
        <v>1601</v>
      </c>
      <c r="G41" s="41">
        <f t="shared" si="6"/>
        <v>1527</v>
      </c>
      <c r="H41" s="58">
        <v>1482.1168494825001</v>
      </c>
      <c r="I41" s="55"/>
      <c r="J41" s="61">
        <f t="shared" si="0"/>
        <v>0</v>
      </c>
    </row>
    <row r="42" spans="1:10" s="14" customFormat="1" ht="18.75" customHeight="1">
      <c r="A42" s="29"/>
      <c r="B42" s="54"/>
      <c r="C42" s="51" t="s">
        <v>3</v>
      </c>
      <c r="D42" s="27"/>
      <c r="E42" s="27"/>
      <c r="F42" s="49"/>
      <c r="G42" s="49"/>
      <c r="H42" s="50" t="s">
        <v>26</v>
      </c>
      <c r="I42" s="27"/>
      <c r="J42" s="60"/>
    </row>
    <row r="43" spans="1:10" s="14" customFormat="1" ht="50.25" customHeight="1">
      <c r="A43" s="17">
        <f>A41+1</f>
        <v>30</v>
      </c>
      <c r="B43" s="17"/>
      <c r="C43" s="16" t="s">
        <v>18</v>
      </c>
      <c r="D43" s="17">
        <v>0.9</v>
      </c>
      <c r="E43" s="17">
        <v>8</v>
      </c>
      <c r="F43" s="45">
        <f t="shared" ref="F43:F54" si="7">ROUND((H43*1.08),0)</f>
        <v>241</v>
      </c>
      <c r="G43" s="41">
        <f t="shared" ref="G43:G54" si="8">ROUND((H43*1.03),0)</f>
        <v>229</v>
      </c>
      <c r="H43" s="58">
        <v>222.73679999999999</v>
      </c>
      <c r="I43" s="55"/>
      <c r="J43" s="61">
        <f>H43*I43</f>
        <v>0</v>
      </c>
    </row>
    <row r="44" spans="1:10" s="14" customFormat="1" ht="50.25" customHeight="1">
      <c r="A44" s="17">
        <f>A43+1</f>
        <v>31</v>
      </c>
      <c r="B44" s="17"/>
      <c r="C44" s="16" t="s">
        <v>38</v>
      </c>
      <c r="D44" s="17">
        <v>1</v>
      </c>
      <c r="E44" s="17">
        <v>8</v>
      </c>
      <c r="F44" s="45">
        <f t="shared" si="7"/>
        <v>282</v>
      </c>
      <c r="G44" s="41">
        <f t="shared" si="8"/>
        <v>269</v>
      </c>
      <c r="H44" s="58">
        <v>261.15140205000006</v>
      </c>
      <c r="I44" s="55"/>
      <c r="J44" s="61">
        <f t="shared" ref="J44:J54" si="9">H44*I44</f>
        <v>0</v>
      </c>
    </row>
    <row r="45" spans="1:10" s="14" customFormat="1" ht="50.25" customHeight="1">
      <c r="A45" s="17">
        <f t="shared" ref="A45:A54" si="10">A44+1</f>
        <v>32</v>
      </c>
      <c r="B45" s="17"/>
      <c r="C45" s="16" t="s">
        <v>19</v>
      </c>
      <c r="D45" s="17">
        <v>1.3</v>
      </c>
      <c r="E45" s="17">
        <v>8</v>
      </c>
      <c r="F45" s="45">
        <f t="shared" si="7"/>
        <v>401</v>
      </c>
      <c r="G45" s="41">
        <f t="shared" si="8"/>
        <v>383</v>
      </c>
      <c r="H45" s="58">
        <v>371.39696228250011</v>
      </c>
      <c r="I45" s="55"/>
      <c r="J45" s="61">
        <f t="shared" si="9"/>
        <v>0</v>
      </c>
    </row>
    <row r="46" spans="1:10" s="14" customFormat="1" ht="50.25" customHeight="1">
      <c r="A46" s="17">
        <f t="shared" si="10"/>
        <v>33</v>
      </c>
      <c r="B46" s="17"/>
      <c r="C46" s="16" t="s">
        <v>16</v>
      </c>
      <c r="D46" s="17">
        <v>1.3</v>
      </c>
      <c r="E46" s="17">
        <v>8</v>
      </c>
      <c r="F46" s="45">
        <f t="shared" si="7"/>
        <v>294</v>
      </c>
      <c r="G46" s="41">
        <f t="shared" si="8"/>
        <v>280</v>
      </c>
      <c r="H46" s="58">
        <v>272.32786349999998</v>
      </c>
      <c r="I46" s="55"/>
      <c r="J46" s="61">
        <f t="shared" si="9"/>
        <v>0</v>
      </c>
    </row>
    <row r="47" spans="1:10" s="14" customFormat="1" ht="50.25" customHeight="1">
      <c r="A47" s="17">
        <f t="shared" si="10"/>
        <v>34</v>
      </c>
      <c r="B47" s="17"/>
      <c r="C47" s="16" t="s">
        <v>39</v>
      </c>
      <c r="D47" s="17">
        <v>1.4</v>
      </c>
      <c r="E47" s="17">
        <v>8</v>
      </c>
      <c r="F47" s="45">
        <f t="shared" si="7"/>
        <v>346</v>
      </c>
      <c r="G47" s="41">
        <f t="shared" si="8"/>
        <v>330</v>
      </c>
      <c r="H47" s="58">
        <v>320.65425315000005</v>
      </c>
      <c r="I47" s="55"/>
      <c r="J47" s="61">
        <f t="shared" si="9"/>
        <v>0</v>
      </c>
    </row>
    <row r="48" spans="1:10" s="14" customFormat="1" ht="50.25" customHeight="1">
      <c r="A48" s="17">
        <f t="shared" si="10"/>
        <v>35</v>
      </c>
      <c r="B48" s="17"/>
      <c r="C48" s="16" t="s">
        <v>17</v>
      </c>
      <c r="D48" s="17">
        <v>1</v>
      </c>
      <c r="E48" s="17">
        <v>8</v>
      </c>
      <c r="F48" s="45">
        <f t="shared" si="7"/>
        <v>294</v>
      </c>
      <c r="G48" s="41">
        <f t="shared" si="8"/>
        <v>280</v>
      </c>
      <c r="H48" s="58">
        <v>272.32786349999998</v>
      </c>
      <c r="I48" s="55"/>
      <c r="J48" s="61">
        <f t="shared" si="9"/>
        <v>0</v>
      </c>
    </row>
    <row r="49" spans="1:10" s="14" customFormat="1" ht="50.25" customHeight="1">
      <c r="A49" s="17">
        <f t="shared" si="10"/>
        <v>36</v>
      </c>
      <c r="B49" s="17"/>
      <c r="C49" s="16" t="s">
        <v>10</v>
      </c>
      <c r="D49" s="17">
        <v>0.65</v>
      </c>
      <c r="E49" s="17">
        <v>8</v>
      </c>
      <c r="F49" s="45">
        <f t="shared" si="7"/>
        <v>294</v>
      </c>
      <c r="G49" s="41">
        <f t="shared" si="8"/>
        <v>280</v>
      </c>
      <c r="H49" s="58">
        <v>272.32786349999998</v>
      </c>
      <c r="I49" s="55"/>
      <c r="J49" s="61">
        <f t="shared" si="9"/>
        <v>0</v>
      </c>
    </row>
    <row r="50" spans="1:10" s="14" customFormat="1" ht="50.25" customHeight="1">
      <c r="A50" s="17">
        <f t="shared" si="10"/>
        <v>37</v>
      </c>
      <c r="B50" s="17"/>
      <c r="C50" s="16" t="s">
        <v>9</v>
      </c>
      <c r="D50" s="17">
        <v>0.65</v>
      </c>
      <c r="E50" s="17">
        <v>8</v>
      </c>
      <c r="F50" s="45">
        <f t="shared" si="7"/>
        <v>294</v>
      </c>
      <c r="G50" s="41">
        <f t="shared" si="8"/>
        <v>280</v>
      </c>
      <c r="H50" s="58">
        <v>272.32786349999998</v>
      </c>
      <c r="I50" s="55"/>
      <c r="J50" s="61">
        <f t="shared" si="9"/>
        <v>0</v>
      </c>
    </row>
    <row r="51" spans="1:10" s="14" customFormat="1" ht="50.25" customHeight="1">
      <c r="A51" s="17">
        <f t="shared" si="10"/>
        <v>38</v>
      </c>
      <c r="B51" s="17"/>
      <c r="C51" s="16" t="s">
        <v>40</v>
      </c>
      <c r="D51" s="17">
        <v>1</v>
      </c>
      <c r="E51" s="17">
        <v>20</v>
      </c>
      <c r="F51" s="45">
        <f t="shared" si="7"/>
        <v>121</v>
      </c>
      <c r="G51" s="41">
        <f t="shared" si="8"/>
        <v>116</v>
      </c>
      <c r="H51" s="58">
        <v>112.39427430000002</v>
      </c>
      <c r="I51" s="55"/>
      <c r="J51" s="61">
        <f t="shared" si="9"/>
        <v>0</v>
      </c>
    </row>
    <row r="52" spans="1:10" s="14" customFormat="1" ht="50.25" customHeight="1">
      <c r="A52" s="17">
        <f t="shared" si="10"/>
        <v>39</v>
      </c>
      <c r="B52" s="17"/>
      <c r="C52" s="16" t="s">
        <v>7</v>
      </c>
      <c r="D52" s="17">
        <v>1.8</v>
      </c>
      <c r="E52" s="17">
        <v>14</v>
      </c>
      <c r="F52" s="45">
        <f t="shared" si="7"/>
        <v>184</v>
      </c>
      <c r="G52" s="41">
        <f t="shared" si="8"/>
        <v>175</v>
      </c>
      <c r="H52" s="58">
        <v>170.07898272750006</v>
      </c>
      <c r="I52" s="55"/>
      <c r="J52" s="61">
        <f t="shared" si="9"/>
        <v>0</v>
      </c>
    </row>
    <row r="53" spans="1:10" s="14" customFormat="1" ht="50.25" customHeight="1">
      <c r="A53" s="17">
        <f t="shared" si="10"/>
        <v>40</v>
      </c>
      <c r="B53" s="17"/>
      <c r="C53" s="16" t="s">
        <v>8</v>
      </c>
      <c r="D53" s="17">
        <v>0.3</v>
      </c>
      <c r="E53" s="17">
        <v>30</v>
      </c>
      <c r="F53" s="45">
        <f t="shared" si="7"/>
        <v>95</v>
      </c>
      <c r="G53" s="41">
        <f t="shared" si="8"/>
        <v>91</v>
      </c>
      <c r="H53" s="58">
        <v>88.152372000000014</v>
      </c>
      <c r="I53" s="55"/>
      <c r="J53" s="61">
        <f t="shared" si="9"/>
        <v>0</v>
      </c>
    </row>
    <row r="54" spans="1:10" s="14" customFormat="1" ht="50.25" customHeight="1">
      <c r="A54" s="17">
        <f t="shared" si="10"/>
        <v>41</v>
      </c>
      <c r="B54" s="17"/>
      <c r="C54" s="16" t="s">
        <v>4</v>
      </c>
      <c r="D54" s="17">
        <v>0.6</v>
      </c>
      <c r="E54" s="17">
        <v>20</v>
      </c>
      <c r="F54" s="45">
        <f t="shared" si="7"/>
        <v>140</v>
      </c>
      <c r="G54" s="41">
        <f t="shared" si="8"/>
        <v>134</v>
      </c>
      <c r="H54" s="58">
        <v>129.9298</v>
      </c>
      <c r="I54" s="55"/>
      <c r="J54" s="61">
        <f t="shared" si="9"/>
        <v>0</v>
      </c>
    </row>
    <row r="55" spans="1:10" ht="26.25" customHeight="1">
      <c r="F55" s="64" t="s">
        <v>61</v>
      </c>
      <c r="G55" s="65"/>
      <c r="H55" s="66"/>
      <c r="I55" s="62">
        <f>SUM(I13:I41)+SUM(I43:I54)</f>
        <v>0</v>
      </c>
      <c r="J55" s="63">
        <f>SUM(J13:J41)+SUM(J43:J54)</f>
        <v>0</v>
      </c>
    </row>
  </sheetData>
  <mergeCells count="16">
    <mergeCell ref="F55:H55"/>
    <mergeCell ref="J7:J10"/>
    <mergeCell ref="C1:J1"/>
    <mergeCell ref="C2:J2"/>
    <mergeCell ref="C3:J3"/>
    <mergeCell ref="A4:J4"/>
    <mergeCell ref="A5:J5"/>
    <mergeCell ref="A6:J6"/>
    <mergeCell ref="I7:I10"/>
    <mergeCell ref="F9:H9"/>
    <mergeCell ref="A7:A10"/>
    <mergeCell ref="B7:B10"/>
    <mergeCell ref="C7:C10"/>
    <mergeCell ref="F7:H7"/>
    <mergeCell ref="D7:D10"/>
    <mergeCell ref="E7:E10"/>
  </mergeCells>
  <phoneticPr fontId="0" type="noConversion"/>
  <printOptions horizontalCentered="1"/>
  <pageMargins left="0.25" right="0.25" top="0.75" bottom="0.75" header="0.3" footer="0.3"/>
  <pageSetup paperSize="9" scale="90" fitToHeight="10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'Прайс-лист'!Область_печати</vt:lpstr>
    </vt:vector>
  </TitlesOfParts>
  <Company>ЗАО "Кунгурские Народные Промыслы"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Игорь Викторович</dc:creator>
  <cp:lastModifiedBy>Admin</cp:lastModifiedBy>
  <cp:lastPrinted>2013-02-05T07:05:30Z</cp:lastPrinted>
  <dcterms:created xsi:type="dcterms:W3CDTF">2002-12-24T09:38:53Z</dcterms:created>
  <dcterms:modified xsi:type="dcterms:W3CDTF">2015-09-03T04:40:17Z</dcterms:modified>
</cp:coreProperties>
</file>