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5480" windowHeight="9150" tabRatio="855" activeTab="0"/>
  </bookViews>
  <sheets>
    <sheet name="рус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a_1" localSheetId="0">#REF!</definedName>
    <definedName name="aaa_1">#REF!</definedName>
    <definedName name="aeaser" localSheetId="0">#REF!</definedName>
    <definedName name="aeaser">#REF!</definedName>
    <definedName name="asdad" localSheetId="0">#REF!</definedName>
    <definedName name="asdad">#REF!</definedName>
    <definedName name="ceník" localSheetId="0">#REF!</definedName>
    <definedName name="ceník">#REF!</definedName>
    <definedName name="ceník_katalog">'[2]srovnání cen'!$AF$8:$AJ$579</definedName>
    <definedName name="cenikvy" localSheetId="0">#REF!</definedName>
    <definedName name="cenikvy">#REF!</definedName>
    <definedName name="ceny">#REF!</definedName>
    <definedName name="ceny_2009" localSheetId="0">#REF!</definedName>
    <definedName name="ceny_2009">#REF!</definedName>
    <definedName name="ceny2" localSheetId="0">#REF!</definedName>
    <definedName name="ceny2">#REF!</definedName>
    <definedName name="cxbcvb" localSheetId="0">#REF!</definedName>
    <definedName name="cxbcvb">#REF!</definedName>
    <definedName name="Dotaz1">#REF!</definedName>
    <definedName name="Excel_BuiltIn__FilterDatabase_1">#REF!</definedName>
    <definedName name="fff" localSheetId="0">#REF!</definedName>
    <definedName name="fff">#REF!</definedName>
    <definedName name="katalog" localSheetId="0">#REF!</definedName>
    <definedName name="katalog">#REF!</definedName>
    <definedName name="katalog_1" localSheetId="0">'[1]PRICELIST_RU_EUR'!#REF!</definedName>
    <definedName name="katalog_1">'[1]PRICELIST_RU_EUR'!#REF!</definedName>
    <definedName name="kurz">#N/A</definedName>
    <definedName name="náklady">'[4]List1'!$A:$B</definedName>
    <definedName name="objemy">'[4]List3'!$A:$C</definedName>
    <definedName name="objemy_1">'[4]List3'!$A:$D</definedName>
    <definedName name="OLE_LINK3_1">#REF!</definedName>
    <definedName name="rabat">#REF!</definedName>
    <definedName name="sadad" localSheetId="0">#REF!</definedName>
    <definedName name="sadad">#REF!</definedName>
    <definedName name="sest">#REF!</definedName>
    <definedName name="srovnání" localSheetId="0">#REF!</definedName>
    <definedName name="srovnání">#REF!</definedName>
    <definedName name="sss" localSheetId="0">#REF!</definedName>
    <definedName name="sss">#REF!</definedName>
    <definedName name="ssss" localSheetId="0">#REF!</definedName>
    <definedName name="ssss">#REF!</definedName>
    <definedName name="Wavin_new">'[4]List1'!$Q:$R</definedName>
    <definedName name="wqewrwerqwr" localSheetId="0">#REF!</definedName>
    <definedName name="wqewrwerqwr">#REF!</definedName>
    <definedName name="к" localSheetId="0">#REF!</definedName>
    <definedName name="к">#REF!</definedName>
    <definedName name="кккккк" localSheetId="0">#REF!</definedName>
    <definedName name="кккккк">#REF!</definedName>
    <definedName name="ф" localSheetId="0">#REF!</definedName>
    <definedName name="ф">#REF!</definedName>
    <definedName name="ы" localSheetId="0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<sst xmlns="http://schemas.openxmlformats.org/spreadsheetml/2006/main" count="1280" uniqueCount="936">
  <si>
    <t>SLOVARM</t>
  </si>
  <si>
    <t>ПРОВЕРКА КОЛИЧЕСТВА</t>
  </si>
  <si>
    <t>SVAKRSP2A3E</t>
  </si>
  <si>
    <t>SVAKRSP2P3E</t>
  </si>
  <si>
    <t>SVAKRSP2P6E</t>
  </si>
  <si>
    <t>SVARSP2APEL</t>
  </si>
  <si>
    <t>SVARSP2AXEL</t>
  </si>
  <si>
    <t>SRE15025XX</t>
  </si>
  <si>
    <t>50x25мм PPR</t>
  </si>
  <si>
    <t>МАХ Значения</t>
  </si>
  <si>
    <t>21 тонна</t>
  </si>
  <si>
    <t>80 кубов</t>
  </si>
  <si>
    <t>STRS016RCT</t>
  </si>
  <si>
    <t>STRS020RCT</t>
  </si>
  <si>
    <t>STRS025RCT</t>
  </si>
  <si>
    <t>STRS032RCT</t>
  </si>
  <si>
    <t>STRS040RCT</t>
  </si>
  <si>
    <t>STRS050RCT</t>
  </si>
  <si>
    <t>STRS063RCT</t>
  </si>
  <si>
    <t>STRS075RCT</t>
  </si>
  <si>
    <t>STRS0906RCT</t>
  </si>
  <si>
    <t>STRS0110RCT</t>
  </si>
  <si>
    <t>PEXTRK016O</t>
  </si>
  <si>
    <t>PERTTRK016O</t>
  </si>
  <si>
    <t>ЭКОПЛАСТИК БУХТЫ</t>
  </si>
  <si>
    <t>СВАРОЧНЫЕ АППАРАТЫ</t>
  </si>
  <si>
    <t>СВАРОЧНЫЕ КОМПЛЕКТЫ</t>
  </si>
  <si>
    <t>насадки 20-32 мм</t>
  </si>
  <si>
    <t>парные насадки</t>
  </si>
  <si>
    <t>непарные насадки</t>
  </si>
  <si>
    <t>20x20</t>
  </si>
  <si>
    <t>25x20</t>
  </si>
  <si>
    <t>насадки 16-63 мм</t>
  </si>
  <si>
    <t xml:space="preserve">2x20 </t>
  </si>
  <si>
    <t>25 k</t>
  </si>
  <si>
    <t>32 k</t>
  </si>
  <si>
    <t>40 k</t>
  </si>
  <si>
    <t>50 k</t>
  </si>
  <si>
    <t>63 k</t>
  </si>
  <si>
    <t>75 T</t>
  </si>
  <si>
    <t>90 T</t>
  </si>
  <si>
    <t>110 T</t>
  </si>
  <si>
    <t>2x25 k</t>
  </si>
  <si>
    <t>ПОРТУГАЛИЯ</t>
  </si>
  <si>
    <t>КОРКОВАЯ ПРОБКА ДЛЯ БУТЫЛОК</t>
  </si>
  <si>
    <t>27*18,5 мм</t>
  </si>
  <si>
    <t>20x3/4"</t>
  </si>
  <si>
    <t>1/2"</t>
  </si>
  <si>
    <t>S</t>
  </si>
  <si>
    <t>20x1/2"</t>
  </si>
  <si>
    <t>25x3/4"</t>
  </si>
  <si>
    <t>40x5/4"</t>
  </si>
  <si>
    <t>50x6/4"</t>
  </si>
  <si>
    <t>16X2,0</t>
  </si>
  <si>
    <t>ориентировочный вес нетто</t>
  </si>
  <si>
    <t>ориентировочный вес брутто</t>
  </si>
  <si>
    <t>Объем загрузки</t>
  </si>
  <si>
    <t>PPR / КОД</t>
  </si>
  <si>
    <t>Наименование</t>
  </si>
  <si>
    <t>Диаметр
 (мм )</t>
  </si>
  <si>
    <t>кол-во в упаковке</t>
  </si>
  <si>
    <t>кол-во упаковок</t>
  </si>
  <si>
    <t>вес 1 поз. Брутто</t>
  </si>
  <si>
    <t>общий вес Брутто</t>
  </si>
  <si>
    <t>вес 1 поз. Нетто</t>
  </si>
  <si>
    <t>общий вес Нетто</t>
  </si>
  <si>
    <t>Объем 100 шт.</t>
  </si>
  <si>
    <t>Общий объем</t>
  </si>
  <si>
    <t>ЭКОПЛАСТИК</t>
  </si>
  <si>
    <t>STR020P10X</t>
  </si>
  <si>
    <t xml:space="preserve"> ТРУБА -  PN 10</t>
  </si>
  <si>
    <t xml:space="preserve"> 20x1,9мм х4000мм</t>
  </si>
  <si>
    <t>STR025P10X</t>
  </si>
  <si>
    <t xml:space="preserve"> 25x2,5мм х4000мм</t>
  </si>
  <si>
    <t>STR032P10X</t>
  </si>
  <si>
    <t xml:space="preserve"> 32x2,9мм х4000мм</t>
  </si>
  <si>
    <t>STR040P10X</t>
  </si>
  <si>
    <t xml:space="preserve"> 40x3,7мм х4000мм</t>
  </si>
  <si>
    <t>STR050P10X</t>
  </si>
  <si>
    <t xml:space="preserve"> 50x4,6мм х4000мм</t>
  </si>
  <si>
    <t>STR063P10X</t>
  </si>
  <si>
    <t xml:space="preserve"> 63x5,8мм х4000мм</t>
  </si>
  <si>
    <t>STR075P10X</t>
  </si>
  <si>
    <t xml:space="preserve"> 75x6,9мм х4000мм</t>
  </si>
  <si>
    <t>STR090P10X</t>
  </si>
  <si>
    <t xml:space="preserve"> 90x8,2мм х4000мм</t>
  </si>
  <si>
    <t>STR110P10X</t>
  </si>
  <si>
    <t>110x10мм х4000мм</t>
  </si>
  <si>
    <t>STR125P10X</t>
  </si>
  <si>
    <t>125x11,4мм х4000мм</t>
  </si>
  <si>
    <t>STR016P16X</t>
  </si>
  <si>
    <t xml:space="preserve"> ТРУБА -  PN 16</t>
  </si>
  <si>
    <t xml:space="preserve"> 16x2,3мм х4000мм</t>
  </si>
  <si>
    <t>STR020P16X</t>
  </si>
  <si>
    <t xml:space="preserve"> 20x2,8мм х4000мм</t>
  </si>
  <si>
    <t>STR025P16X</t>
  </si>
  <si>
    <t xml:space="preserve"> 25x3,5мм х4000мм</t>
  </si>
  <si>
    <t>STR032P16X</t>
  </si>
  <si>
    <t xml:space="preserve"> 32x4,4мм х4000мм</t>
  </si>
  <si>
    <t>STR040P16X</t>
  </si>
  <si>
    <t xml:space="preserve"> 40x5,5мм х4000мм</t>
  </si>
  <si>
    <t>STR050P16X</t>
  </si>
  <si>
    <t xml:space="preserve"> 50x6,9мм х4000мм</t>
  </si>
  <si>
    <t>STR063P16X</t>
  </si>
  <si>
    <t xml:space="preserve"> 63x8,6мм х4000мм</t>
  </si>
  <si>
    <t>STR075P16X</t>
  </si>
  <si>
    <t>75x10,3мм х4000мм</t>
  </si>
  <si>
    <t>STR090P16X</t>
  </si>
  <si>
    <t>90x12,3мм х4000мм</t>
  </si>
  <si>
    <t>STR110P16X</t>
  </si>
  <si>
    <t>110x15,2мм х4000мм</t>
  </si>
  <si>
    <t>STR125P16X</t>
  </si>
  <si>
    <t>125x17,1мм х4000мм</t>
  </si>
  <si>
    <t>STR016P20X</t>
  </si>
  <si>
    <t xml:space="preserve"> ТРУБА -  PN 20</t>
  </si>
  <si>
    <t>16x2,7мм х4000мм</t>
  </si>
  <si>
    <t>STR020P20X</t>
  </si>
  <si>
    <t>20x3,4мм х4000мм</t>
  </si>
  <si>
    <t>STR025P20X</t>
  </si>
  <si>
    <t>25x4,2мм х4000мм</t>
  </si>
  <si>
    <t>STR032P20X</t>
  </si>
  <si>
    <t>32x5,4мм х4000мм</t>
  </si>
  <si>
    <t>STR040P20X</t>
  </si>
  <si>
    <t>40x6,7мм х4000мм</t>
  </si>
  <si>
    <t>STR050P20X</t>
  </si>
  <si>
    <t>50x8,3мм х4000мм</t>
  </si>
  <si>
    <t>STR063P20X</t>
  </si>
  <si>
    <t>63x10,5мм х4000мм</t>
  </si>
  <si>
    <t>STR075P20X</t>
  </si>
  <si>
    <t>75x12,5мм х4000мм</t>
  </si>
  <si>
    <t>STR090P20X</t>
  </si>
  <si>
    <t>90x15,0мм х4000мм</t>
  </si>
  <si>
    <t>STR110P20X</t>
  </si>
  <si>
    <t>110X18,3мм х4000мм</t>
  </si>
  <si>
    <t>STR125P20X</t>
  </si>
  <si>
    <t>125X20,8мм х4000мм</t>
  </si>
  <si>
    <t>STRF020P20</t>
  </si>
  <si>
    <t xml:space="preserve"> ТРУБА FIBER PN 20 (S 2,5)</t>
  </si>
  <si>
    <t>STRF025P20</t>
  </si>
  <si>
    <t>STRF032P20</t>
  </si>
  <si>
    <t>STRF040P20</t>
  </si>
  <si>
    <t>STRF050P20</t>
  </si>
  <si>
    <t>STRF063P20</t>
  </si>
  <si>
    <t>STRF075P16</t>
  </si>
  <si>
    <t>STRF090P16</t>
  </si>
  <si>
    <t>90x112,3мм х4000мм</t>
  </si>
  <si>
    <t>STRF110P16</t>
  </si>
  <si>
    <t>110x15,1мм х4000мм</t>
  </si>
  <si>
    <t>STRF125P16</t>
  </si>
  <si>
    <t>STRFB020TRCT</t>
  </si>
  <si>
    <t xml:space="preserve"> ТРУБА FIBER BASALT </t>
  </si>
  <si>
    <t>STRFB025TRCT</t>
  </si>
  <si>
    <t>STRFB032TRCT</t>
  </si>
  <si>
    <t>STRFB040TRCT</t>
  </si>
  <si>
    <t>STRFB050TRCT</t>
  </si>
  <si>
    <t>STRFB063TRCT</t>
  </si>
  <si>
    <t>STRFB075TRCT</t>
  </si>
  <si>
    <t>STRFB090TRCT</t>
  </si>
  <si>
    <t>STRFB110TRCT</t>
  </si>
  <si>
    <t>STRFB125TRCT</t>
  </si>
  <si>
    <t xml:space="preserve"> ТРУБА STABI PN 20</t>
  </si>
  <si>
    <t>16x2,3ммх4000мм</t>
  </si>
  <si>
    <t>20x 2,8ммх4000мм</t>
  </si>
  <si>
    <t>25x 3,5ммх4000мм</t>
  </si>
  <si>
    <t xml:space="preserve">32x 5,4ммх4000мм </t>
  </si>
  <si>
    <t>40x 5,5ммх4000мм</t>
  </si>
  <si>
    <t>50x6,9ммх4000мм</t>
  </si>
  <si>
    <t>63x8,6ммх4000мм</t>
  </si>
  <si>
    <t>75x10,3ммх4000мм</t>
  </si>
  <si>
    <t>90x12,5ммх4000мм</t>
  </si>
  <si>
    <t>110x15,1ммх4000мм</t>
  </si>
  <si>
    <t>STRK016P17</t>
  </si>
  <si>
    <t xml:space="preserve"> ТРУБА В МОТКЕ</t>
  </si>
  <si>
    <t xml:space="preserve">PN16-16x2,3мм </t>
  </si>
  <si>
    <t>STRK016P21</t>
  </si>
  <si>
    <t xml:space="preserve">PN20-16x2,7мм </t>
  </si>
  <si>
    <t>STRK020P11</t>
  </si>
  <si>
    <t xml:space="preserve">PN10-20x2,3мм </t>
  </si>
  <si>
    <t>STRK020P17</t>
  </si>
  <si>
    <t xml:space="preserve">PN16-20x2,8мм </t>
  </si>
  <si>
    <t>STRK020P21</t>
  </si>
  <si>
    <t>PN20-20x3,4мм</t>
  </si>
  <si>
    <t>SKO01690XX</t>
  </si>
  <si>
    <t xml:space="preserve"> УГОЛЬНИК 90°</t>
  </si>
  <si>
    <t xml:space="preserve"> 16 PPR</t>
  </si>
  <si>
    <t>SKO02090XX</t>
  </si>
  <si>
    <t xml:space="preserve"> 20 PPR</t>
  </si>
  <si>
    <t>SKO02590XX</t>
  </si>
  <si>
    <t xml:space="preserve"> 25 PPR</t>
  </si>
  <si>
    <t>SKO03290XX</t>
  </si>
  <si>
    <t xml:space="preserve"> 32 PPR</t>
  </si>
  <si>
    <t>SKO04090XX</t>
  </si>
  <si>
    <t xml:space="preserve"> 40 PPR</t>
  </si>
  <si>
    <t>SKO05090XX</t>
  </si>
  <si>
    <t xml:space="preserve"> 50 PPR</t>
  </si>
  <si>
    <t>SKO06390XX</t>
  </si>
  <si>
    <t xml:space="preserve"> 63 PPR</t>
  </si>
  <si>
    <t>SKO07590XX</t>
  </si>
  <si>
    <t>75 PPR</t>
  </si>
  <si>
    <t>SKO09090XX</t>
  </si>
  <si>
    <t xml:space="preserve"> 90 PPR</t>
  </si>
  <si>
    <t>SKO11090XX</t>
  </si>
  <si>
    <t>110 PPR</t>
  </si>
  <si>
    <t>SKO12590XX</t>
  </si>
  <si>
    <t>125 PPR</t>
  </si>
  <si>
    <t>SKO01645XX</t>
  </si>
  <si>
    <t xml:space="preserve"> УГОЛЬНИК 45°</t>
  </si>
  <si>
    <t>16 PPR</t>
  </si>
  <si>
    <t>SKO02045XX</t>
  </si>
  <si>
    <t>SKO02545XX</t>
  </si>
  <si>
    <t>SKO03245XX</t>
  </si>
  <si>
    <t>SKO04045XX</t>
  </si>
  <si>
    <t>SKO05045XX</t>
  </si>
  <si>
    <t>SKO06345XX</t>
  </si>
  <si>
    <t>SKO07545XX</t>
  </si>
  <si>
    <t>SKO09045XX</t>
  </si>
  <si>
    <t>90 PPR</t>
  </si>
  <si>
    <t>SKO11045XX</t>
  </si>
  <si>
    <t>SKOT020XXX</t>
  </si>
  <si>
    <t>ТРОЙНОЙ УГОЛОК</t>
  </si>
  <si>
    <t>20мм PPR</t>
  </si>
  <si>
    <t>SKOT025XXX</t>
  </si>
  <si>
    <t>25мм PPR</t>
  </si>
  <si>
    <t>SKOT032XXX</t>
  </si>
  <si>
    <t>32мм PPR</t>
  </si>
  <si>
    <t>SKOT040XXX</t>
  </si>
  <si>
    <t>40мм PPR</t>
  </si>
  <si>
    <t>SKO116XXXX</t>
  </si>
  <si>
    <t xml:space="preserve"> УГОЛЬНИК 90° внутр / наруж</t>
  </si>
  <si>
    <t xml:space="preserve"> 16мм PPR</t>
  </si>
  <si>
    <t>SKO120XXXX</t>
  </si>
  <si>
    <t xml:space="preserve"> 20мм PPR</t>
  </si>
  <si>
    <t>SKO125XXXX</t>
  </si>
  <si>
    <t xml:space="preserve"> 25мм PPR</t>
  </si>
  <si>
    <t>SKO132XXXX</t>
  </si>
  <si>
    <t>SKO11645XX</t>
  </si>
  <si>
    <t>УГОЛЬНИК 45° внутр/наруж</t>
  </si>
  <si>
    <t>16мм PPR</t>
  </si>
  <si>
    <t>SKO12045XX</t>
  </si>
  <si>
    <t>SKO12545XX</t>
  </si>
  <si>
    <t>STK016XXXX</t>
  </si>
  <si>
    <t xml:space="preserve"> ТРОЙНИК </t>
  </si>
  <si>
    <t>STK020XXXX</t>
  </si>
  <si>
    <t>STK025XXXX</t>
  </si>
  <si>
    <t>STK032XXXX</t>
  </si>
  <si>
    <t xml:space="preserve"> 32мм PPR</t>
  </si>
  <si>
    <t>STK040XXXX</t>
  </si>
  <si>
    <t xml:space="preserve"> 40мм PPR</t>
  </si>
  <si>
    <t>STK050XXXX</t>
  </si>
  <si>
    <t xml:space="preserve"> 50мм PPR</t>
  </si>
  <si>
    <t>STK063XXXX</t>
  </si>
  <si>
    <t xml:space="preserve"> 63мм PPR</t>
  </si>
  <si>
    <t>STK075XXXX</t>
  </si>
  <si>
    <t>75мм PPR</t>
  </si>
  <si>
    <t>STK090XXXX</t>
  </si>
  <si>
    <t xml:space="preserve"> 90мм PPR</t>
  </si>
  <si>
    <t>STK110XXXX</t>
  </si>
  <si>
    <t>110мм PPR</t>
  </si>
  <si>
    <t>STK125XXXX</t>
  </si>
  <si>
    <t>125мм PPR</t>
  </si>
  <si>
    <t>STKR02016X</t>
  </si>
  <si>
    <t xml:space="preserve"> ТРОЙНИК ПЕРЕXОДНОЙ</t>
  </si>
  <si>
    <t>20x16x20мм PPR</t>
  </si>
  <si>
    <t>STKR02520X</t>
  </si>
  <si>
    <t>25x20x25мм PPR</t>
  </si>
  <si>
    <t>STKR03220X</t>
  </si>
  <si>
    <t>32x20x32мм PPR</t>
  </si>
  <si>
    <t>STKR03225X</t>
  </si>
  <si>
    <t>32x25x32мм PPR</t>
  </si>
  <si>
    <t>STKR04020X</t>
  </si>
  <si>
    <t>40x20x40мм PPR</t>
  </si>
  <si>
    <t>STKR04025X</t>
  </si>
  <si>
    <t>40x25x40мм PPR</t>
  </si>
  <si>
    <t>STKR04032X</t>
  </si>
  <si>
    <t>40x32x40мм PPR</t>
  </si>
  <si>
    <t>STKR05025X</t>
  </si>
  <si>
    <t>50x25x50мм PPR</t>
  </si>
  <si>
    <t>STKR05032X</t>
  </si>
  <si>
    <t>50x32x50мм PPR</t>
  </si>
  <si>
    <t>STKR05040X</t>
  </si>
  <si>
    <t>50x40x50мм PPR</t>
  </si>
  <si>
    <t>STKR06325X</t>
  </si>
  <si>
    <t>63x25x63мм PPR</t>
  </si>
  <si>
    <t>STKR06332X</t>
  </si>
  <si>
    <t>63x32x63мм PPR</t>
  </si>
  <si>
    <t>STKR06340X</t>
  </si>
  <si>
    <t>63x40x63мм PPR</t>
  </si>
  <si>
    <t>STKR06350X</t>
  </si>
  <si>
    <t>63x50x63мм PPR</t>
  </si>
  <si>
    <t>STKR0252020</t>
  </si>
  <si>
    <t xml:space="preserve"> ТРОЙНИК ОБОЮДНО ПЕРЕXОДНОЙ</t>
  </si>
  <si>
    <t>25x20x20мм PPR</t>
  </si>
  <si>
    <t>STKR0322020</t>
  </si>
  <si>
    <t>32x20x20мм PPR</t>
  </si>
  <si>
    <t>STKR0322520</t>
  </si>
  <si>
    <t>32x20x25мм PPR</t>
  </si>
  <si>
    <t>STKR0322525</t>
  </si>
  <si>
    <t>32x25x25мм PPR</t>
  </si>
  <si>
    <t>SNA016XXXX</t>
  </si>
  <si>
    <t xml:space="preserve"> МУФТА</t>
  </si>
  <si>
    <t>SNA020XXXX</t>
  </si>
  <si>
    <t>SNA025XXXX</t>
  </si>
  <si>
    <t>SNA032XXXX</t>
  </si>
  <si>
    <t>SNA040XXXX</t>
  </si>
  <si>
    <t>SNA050XXXX</t>
  </si>
  <si>
    <t>SNA063XXXX</t>
  </si>
  <si>
    <t>SNA075XXXX</t>
  </si>
  <si>
    <t>SNA090XXXX</t>
  </si>
  <si>
    <t>SNA110XXXX</t>
  </si>
  <si>
    <t>SNA125XXXX</t>
  </si>
  <si>
    <t>SRE02520XX</t>
  </si>
  <si>
    <t xml:space="preserve"> МУФТА ПЕРЕХОДНАЯ</t>
  </si>
  <si>
    <t>25/20мм PPR</t>
  </si>
  <si>
    <t>SRE03220XX</t>
  </si>
  <si>
    <t>32/20мм PPR</t>
  </si>
  <si>
    <t>SRE03225XX</t>
  </si>
  <si>
    <t>32/25мм PPR</t>
  </si>
  <si>
    <t>SRE12016XX</t>
  </si>
  <si>
    <t xml:space="preserve"> МУФТА ПЕРЕХОДНАЯ  внутр. / наруж.</t>
  </si>
  <si>
    <t>20x16мм PPR</t>
  </si>
  <si>
    <t>SRE12520XX</t>
  </si>
  <si>
    <t>25x20мм PPR</t>
  </si>
  <si>
    <t>SRE13220XX</t>
  </si>
  <si>
    <t>32x20мм PPR</t>
  </si>
  <si>
    <t>SRE13225XX</t>
  </si>
  <si>
    <t>32x25мм PPR</t>
  </si>
  <si>
    <t>SRE14020XX</t>
  </si>
  <si>
    <t>40x20мм PPR</t>
  </si>
  <si>
    <t>SRE14025XX</t>
  </si>
  <si>
    <t>40x25мм PPR</t>
  </si>
  <si>
    <t>SRE14032XX</t>
  </si>
  <si>
    <t>40x32мм PPR</t>
  </si>
  <si>
    <t>SRE15032XX</t>
  </si>
  <si>
    <t>50x32мм PPR</t>
  </si>
  <si>
    <t>SRE15040XX</t>
  </si>
  <si>
    <t>50x40мм PPR</t>
  </si>
  <si>
    <t>SRE16332XX</t>
  </si>
  <si>
    <t>63x32мм PPR</t>
  </si>
  <si>
    <t>SRE16340XX</t>
  </si>
  <si>
    <t>63x40мм PPR</t>
  </si>
  <si>
    <t>SRE16350XX</t>
  </si>
  <si>
    <t>63x50мм PPR</t>
  </si>
  <si>
    <t>SRE17540XX</t>
  </si>
  <si>
    <t>75х40мм PPR</t>
  </si>
  <si>
    <t>SRE17550XX</t>
  </si>
  <si>
    <t>75х50мм PPR</t>
  </si>
  <si>
    <t>SRE17563XX</t>
  </si>
  <si>
    <t>75x63мм PPR</t>
  </si>
  <si>
    <t>SRE19063XX</t>
  </si>
  <si>
    <t>90x63мм PPR</t>
  </si>
  <si>
    <t>SRE19075XX</t>
  </si>
  <si>
    <t>90x75мм PPR</t>
  </si>
  <si>
    <t>SRE111075X</t>
  </si>
  <si>
    <t>110x75мм PPR</t>
  </si>
  <si>
    <t>SRE111090X</t>
  </si>
  <si>
    <t>110X90мм PPR</t>
  </si>
  <si>
    <t>SRE1125110</t>
  </si>
  <si>
    <t>125X110мм PPR</t>
  </si>
  <si>
    <t>SZA016XXXX</t>
  </si>
  <si>
    <t xml:space="preserve"> ЗАГЛУШКА</t>
  </si>
  <si>
    <t>SZA020XXXX</t>
  </si>
  <si>
    <t>SZA025XXXX</t>
  </si>
  <si>
    <t>SZA032XXXX</t>
  </si>
  <si>
    <t>SZA040XXXX</t>
  </si>
  <si>
    <t>SZA050XXXX</t>
  </si>
  <si>
    <t>50мм PPR</t>
  </si>
  <si>
    <t>SZA063XXXX</t>
  </si>
  <si>
    <t>SZA075XXXX</t>
  </si>
  <si>
    <t>SZA090XXXX</t>
  </si>
  <si>
    <t>90мм PPR</t>
  </si>
  <si>
    <t>SZA110XXXX</t>
  </si>
  <si>
    <t>SZA120XXXE</t>
  </si>
  <si>
    <t>ЗАГЛУШКА внутр.</t>
  </si>
  <si>
    <t>s</t>
  </si>
  <si>
    <t>SKR016P20X</t>
  </si>
  <si>
    <t xml:space="preserve"> ПЕРЕКРЕЩИВАНИЕ</t>
  </si>
  <si>
    <t>SKR020P20X</t>
  </si>
  <si>
    <t>SKR025P20X</t>
  </si>
  <si>
    <t>SKR032P20X</t>
  </si>
  <si>
    <t>SKR040P20X</t>
  </si>
  <si>
    <t>SKRH020P20</t>
  </si>
  <si>
    <t>ОБВОД РАСТРУБНЫЙ</t>
  </si>
  <si>
    <t>SKRH025P20</t>
  </si>
  <si>
    <t>SKRI020XXX</t>
  </si>
  <si>
    <t>КРЕСТОВИНА</t>
  </si>
  <si>
    <t>SKRI025XXX</t>
  </si>
  <si>
    <t>SKRI032XXX</t>
  </si>
  <si>
    <t>SKRI040XXX</t>
  </si>
  <si>
    <t>SKS016P20X</t>
  </si>
  <si>
    <t xml:space="preserve"> КОМПЕНСИРУЮЩАЯ ПЕТЛЯ</t>
  </si>
  <si>
    <t>SKS020P20X</t>
  </si>
  <si>
    <t>SKS025P20X</t>
  </si>
  <si>
    <t>SKS032P20X</t>
  </si>
  <si>
    <t>SKS040P20X</t>
  </si>
  <si>
    <t>SZE01620XX</t>
  </si>
  <si>
    <t xml:space="preserve"> ПЕРЕХОД С МЕТАЛЛИЧ. РЕЗЬБОЙ НАРУЖ.</t>
  </si>
  <si>
    <t>16x1/2 PPR</t>
  </si>
  <si>
    <t>SZE02020XX</t>
  </si>
  <si>
    <t>20x1/2 PPR</t>
  </si>
  <si>
    <t>SZE02025XX</t>
  </si>
  <si>
    <t>20x3/4 PPR</t>
  </si>
  <si>
    <t>SZE02520XX</t>
  </si>
  <si>
    <t>25x1/2 PPR</t>
  </si>
  <si>
    <t>SZE02525XX</t>
  </si>
  <si>
    <t>25x3/4 PPR</t>
  </si>
  <si>
    <t>SZE03232XX</t>
  </si>
  <si>
    <t>32x1 PPR</t>
  </si>
  <si>
    <t>SZE03232OK</t>
  </si>
  <si>
    <t>32x1OK PPR</t>
  </si>
  <si>
    <t>SZE04040XX</t>
  </si>
  <si>
    <t>40x5/4 PPR</t>
  </si>
  <si>
    <t>SZE05050XX</t>
  </si>
  <si>
    <t>50x6/4 PPR</t>
  </si>
  <si>
    <t>SZE06363XX</t>
  </si>
  <si>
    <t>63x   2 PPR</t>
  </si>
  <si>
    <t>SZE07575XX</t>
  </si>
  <si>
    <t>75x21/2 PPR</t>
  </si>
  <si>
    <t>SZE09090XX</t>
  </si>
  <si>
    <t>90x3 PPR</t>
  </si>
  <si>
    <t>SZI01620XX</t>
  </si>
  <si>
    <t xml:space="preserve"> ПЕРЕХОД С МЕТАЛЛИЧ. РЕЗЬБОЙ ВНУТР.</t>
  </si>
  <si>
    <t>SZI02020XX</t>
  </si>
  <si>
    <t>SZI02025XX</t>
  </si>
  <si>
    <t>SZI02520XX</t>
  </si>
  <si>
    <t>SZI02525XX</t>
  </si>
  <si>
    <t>SZI03232OK</t>
  </si>
  <si>
    <t>32x 1OK PPR</t>
  </si>
  <si>
    <t>SZI04040XX</t>
  </si>
  <si>
    <t>SZI05050XX</t>
  </si>
  <si>
    <t>SZI06363XX</t>
  </si>
  <si>
    <t>SZI02020KX</t>
  </si>
  <si>
    <t>с крестом</t>
  </si>
  <si>
    <t>SZS02020XX</t>
  </si>
  <si>
    <t>ПЕРЕХОД ДЛЯ ГИПСОКАРТОНА</t>
  </si>
  <si>
    <t>SZM01620XX</t>
  </si>
  <si>
    <t xml:space="preserve"> ПЕРЕХОД С МЕТАЛЛИЧЕСКОЙ ВСТАВКОЙ И НАКИДНОЙ ГАЙКОЙ</t>
  </si>
  <si>
    <t>SZM01625XX</t>
  </si>
  <si>
    <t xml:space="preserve">16x3/4 PPR </t>
  </si>
  <si>
    <t>SZM02020XX</t>
  </si>
  <si>
    <t>SZM02025XX</t>
  </si>
  <si>
    <t>SZM02032XX</t>
  </si>
  <si>
    <t>20x   1 PPR</t>
  </si>
  <si>
    <t>SZM02525XX</t>
  </si>
  <si>
    <t>SZM02532XX</t>
  </si>
  <si>
    <t>25x   1 PPR</t>
  </si>
  <si>
    <t>SZM03240XX</t>
  </si>
  <si>
    <t>32x5/4 PPR</t>
  </si>
  <si>
    <t>SZMD02025X</t>
  </si>
  <si>
    <t xml:space="preserve"> перекидная гайка с отверстием для пломбы </t>
  </si>
  <si>
    <t xml:space="preserve">20x3/4 PPR </t>
  </si>
  <si>
    <t>SKOE01620X</t>
  </si>
  <si>
    <t xml:space="preserve"> УГОЛЬНИК 90° С МЕТАЛ. РЕЗЬБОЙ НАРУЖНОЙ</t>
  </si>
  <si>
    <t>SKOE02020X</t>
  </si>
  <si>
    <t>SKOE02025X</t>
  </si>
  <si>
    <t>SKOE02520E</t>
  </si>
  <si>
    <t>SKOE02525X</t>
  </si>
  <si>
    <t>SKOE03232X</t>
  </si>
  <si>
    <t>32x  1 PPR</t>
  </si>
  <si>
    <t>SKOI01620X</t>
  </si>
  <si>
    <t xml:space="preserve"> УГОЛЬНИК 90° С МЕТАЛ. РЕЗЬБОЙ ВНУТРЕННЕЙ</t>
  </si>
  <si>
    <t>SKOI02020X</t>
  </si>
  <si>
    <t>SKOI02025X</t>
  </si>
  <si>
    <t>SKOI02520E</t>
  </si>
  <si>
    <t>SKOI02525X</t>
  </si>
  <si>
    <t>SKOI03232X</t>
  </si>
  <si>
    <t>SNK016XXXX</t>
  </si>
  <si>
    <t xml:space="preserve"> УГОЛЬНИК С МЕТАЛ. РЕЗЬБОЙ ВНУТР. И КРЕПЛЕНИЕМ</t>
  </si>
  <si>
    <t>SNK020XXXX</t>
  </si>
  <si>
    <t>SNK02520XX</t>
  </si>
  <si>
    <t>SNK025XXXX</t>
  </si>
  <si>
    <t>SNK120XXXX</t>
  </si>
  <si>
    <t xml:space="preserve"> УГОЛЬНИК ВНУТР.  С МЕТАЛ. РЕЗЬБОЙ ВНУТР. И КРЕПЛЕНИЕМ</t>
  </si>
  <si>
    <t>SNKS020SXX</t>
  </si>
  <si>
    <t>НАСТЕННЫЙ УГОЛЬНИК ДЛЯ ГИПСОКАРТОНА</t>
  </si>
  <si>
    <t>SNKP020XXX</t>
  </si>
  <si>
    <t xml:space="preserve"> ТРОЙНИК С МЕТАЛ. РЕЗЬБОЙ ВНУТР. И КРЕПЛЕНИЕМ</t>
  </si>
  <si>
    <t>NS</t>
  </si>
  <si>
    <t>SNKP02520X</t>
  </si>
  <si>
    <t>SNKK020XXX</t>
  </si>
  <si>
    <t xml:space="preserve"> УНИВЕРСАЛЬНЫЙ НАСТЕННЫЙ КОМПЛЕКТ</t>
  </si>
  <si>
    <t>SNKK025XXX</t>
  </si>
  <si>
    <t>25х1/2"</t>
  </si>
  <si>
    <t>SNKK020SXX</t>
  </si>
  <si>
    <t>УНИВЕРСАЛЬНЫЙ НАСТЕННЫЙ КОМПЛЕКТ ПОД ГИПСОКАРТОН</t>
  </si>
  <si>
    <t>20х1/2"</t>
  </si>
  <si>
    <t>SNKD02020X</t>
  </si>
  <si>
    <t>КОМПЛЕКТ ДЛЯ СМЕСИТЕЛЯ НАСТЕННЫЙ</t>
  </si>
  <si>
    <t>SDNKXXXXXX</t>
  </si>
  <si>
    <t>ПЛАНКА УСТАНОВОЧНАЯ ДЛЯ СМЕСИТЕЛЯ</t>
  </si>
  <si>
    <t>STKI02020X</t>
  </si>
  <si>
    <t xml:space="preserve"> ТРОЙНИК С МЕТАЛ. РЕЗЬБОЙ ВНУТРЕННЕЙ</t>
  </si>
  <si>
    <t>STKI02520X</t>
  </si>
  <si>
    <t>STKI02525X</t>
  </si>
  <si>
    <t>STKI03220X</t>
  </si>
  <si>
    <t>32x1/2 PPR</t>
  </si>
  <si>
    <t>STKI03225X</t>
  </si>
  <si>
    <t>32x3/4 PPR</t>
  </si>
  <si>
    <t>STKI03232X</t>
  </si>
  <si>
    <t>STKE02020X</t>
  </si>
  <si>
    <t xml:space="preserve"> ТРОЙНИК С МЕТАЛ. РЕЗЬБОЙ НАРУЖНЕЙ</t>
  </si>
  <si>
    <t xml:space="preserve">20х1/2 PPR </t>
  </si>
  <si>
    <t>STKE02025X</t>
  </si>
  <si>
    <t>20х3/4 PPR</t>
  </si>
  <si>
    <t>STKE02520X</t>
  </si>
  <si>
    <t>25х1/2 PPR</t>
  </si>
  <si>
    <t>STKE02525X</t>
  </si>
  <si>
    <t>25х3/4 PPR</t>
  </si>
  <si>
    <t>STKE03225X</t>
  </si>
  <si>
    <t>STKE03232X</t>
  </si>
  <si>
    <t>SVE020XXXX</t>
  </si>
  <si>
    <t xml:space="preserve"> ПРОХОДНОЙ ВЕНТИЛЬ</t>
  </si>
  <si>
    <t>20мм</t>
  </si>
  <si>
    <t>SVE025XXXX</t>
  </si>
  <si>
    <t>25мм</t>
  </si>
  <si>
    <t>SVE032XXXX</t>
  </si>
  <si>
    <t xml:space="preserve">32мм </t>
  </si>
  <si>
    <t>SVE040XXXX</t>
  </si>
  <si>
    <t>40мм</t>
  </si>
  <si>
    <t>SVE050XXXX</t>
  </si>
  <si>
    <t>50мм</t>
  </si>
  <si>
    <t>SVE063XXXX</t>
  </si>
  <si>
    <t>63мм</t>
  </si>
  <si>
    <t>VEPL020EXX</t>
  </si>
  <si>
    <t>УДЛИНИТЕЛЬ ВЕНТИЛЯ</t>
  </si>
  <si>
    <t>SVEPLK020X</t>
  </si>
  <si>
    <t>ВЕНТИЛЬ ПОД ШТУКАТУРКУ ПРОХОДНОЙ С МЕТАЛ. КРЫШКОЙ</t>
  </si>
  <si>
    <t>SVEPLR020X</t>
  </si>
  <si>
    <t>ВЕНТИЛЬ ПОД ШТУКАТУРКУ ПРОХОДНОЙ  C МЕТАЛ. РУЧКОЙ</t>
  </si>
  <si>
    <t xml:space="preserve">20мм </t>
  </si>
  <si>
    <t>SVEPLK025X</t>
  </si>
  <si>
    <t>ВЕНТИЛЬ ПОД ШТУКАТУРКУ ПРОХОДНОЙ  С МЕТАЛ. КРЫШКОЙ</t>
  </si>
  <si>
    <t>SVEPLR025X</t>
  </si>
  <si>
    <t>ВЕНТИЛЬ ПОД ШТУКАТУРКУ ПРОХОДНОЙ C МЕТАЛ. РУЧКОЙ</t>
  </si>
  <si>
    <t>SVEKPLK020</t>
  </si>
  <si>
    <t>КРАН ПОД ШТУКАТУРКУ ШАРОВОЙ С МЕТАЛ. КРЫШКОЙ</t>
  </si>
  <si>
    <t>SVEKPLK025</t>
  </si>
  <si>
    <t>SVEK016XXX</t>
  </si>
  <si>
    <t xml:space="preserve"> ШАРОВОЙ КРАН</t>
  </si>
  <si>
    <t>16мм</t>
  </si>
  <si>
    <t>SVEK020XXX</t>
  </si>
  <si>
    <t>SVEK025XXX</t>
  </si>
  <si>
    <t>SVEK032XXX</t>
  </si>
  <si>
    <t>32мм</t>
  </si>
  <si>
    <t>SVEK040XXX</t>
  </si>
  <si>
    <t>SVEK050XXX</t>
  </si>
  <si>
    <t>SVEK063XXX</t>
  </si>
  <si>
    <t>SVEV040PXX</t>
  </si>
  <si>
    <t xml:space="preserve"> ПРОХОДНОЙ ВЕНТИЛЬ С ВЫПУСКНЫМ КЛАПАНОМ ПРАВЫЙ</t>
  </si>
  <si>
    <t>SVEV050PXX</t>
  </si>
  <si>
    <t>SVEV063PXX</t>
  </si>
  <si>
    <t>SVEV040LXX</t>
  </si>
  <si>
    <t xml:space="preserve"> ПРОХОДНОЙ ВЕНТИЛЬ С ВЫПУСКНЫМ КЛАПАНОМ ЛЕВЫЙ</t>
  </si>
  <si>
    <t>SVEV050LXX</t>
  </si>
  <si>
    <t>SVEV063LXX</t>
  </si>
  <si>
    <t>SNAVV120XX</t>
  </si>
  <si>
    <t>ШТУЦЕР С ВЫПУСК. ВЕНТИЛЕМ ВНУТР./НАРУЖ.</t>
  </si>
  <si>
    <t>SNAVV125XX</t>
  </si>
  <si>
    <t>SNAVV132XX</t>
  </si>
  <si>
    <t>SRS020XXXX</t>
  </si>
  <si>
    <t xml:space="preserve"> РАЗБОРНОЕ СОЕДИНЕНИЕ</t>
  </si>
  <si>
    <t xml:space="preserve"> 20мм </t>
  </si>
  <si>
    <t>SRS025XXXX</t>
  </si>
  <si>
    <t xml:space="preserve"> 25мм</t>
  </si>
  <si>
    <t>SRS032XXXX</t>
  </si>
  <si>
    <t xml:space="preserve"> 32мм</t>
  </si>
  <si>
    <t>SRS040XXXX</t>
  </si>
  <si>
    <t>SSI02020XX</t>
  </si>
  <si>
    <t>РАЗБОРНОЕ СОЕДИНЕНИЕ ВНУТР.</t>
  </si>
  <si>
    <t>20х1/2</t>
  </si>
  <si>
    <t>SSI02525XX</t>
  </si>
  <si>
    <t>25х3/4</t>
  </si>
  <si>
    <t>SSI03232XX</t>
  </si>
  <si>
    <t>32х1</t>
  </si>
  <si>
    <t>SSE02020XX</t>
  </si>
  <si>
    <t>РАЗБОРНОЕ СОЕДИНЕНИЕ НАРУЖ.</t>
  </si>
  <si>
    <t>SSE02525XX</t>
  </si>
  <si>
    <t>SSE03232XX</t>
  </si>
  <si>
    <t xml:space="preserve"> МУФТА ПЕРЕХОДНАЯ  ЛАТУННАЯ внутр. / внутр.</t>
  </si>
  <si>
    <t>25х1/2</t>
  </si>
  <si>
    <t>40х1</t>
  </si>
  <si>
    <t xml:space="preserve"> МУФТА ПЕРЕХОДНАЯ  ЛАТУННАЯ внутр. / наруж.</t>
  </si>
  <si>
    <t>SLN040XXXX</t>
  </si>
  <si>
    <t xml:space="preserve"> БУРТИК </t>
  </si>
  <si>
    <t>SLN050XXXX</t>
  </si>
  <si>
    <t>SLN063XXXX</t>
  </si>
  <si>
    <t>SLN075XXXX</t>
  </si>
  <si>
    <t>75мм</t>
  </si>
  <si>
    <t>SLN090XXXX</t>
  </si>
  <si>
    <t>90мм</t>
  </si>
  <si>
    <t>SLN110XXXX</t>
  </si>
  <si>
    <t>110мм</t>
  </si>
  <si>
    <t>SLN125XXXX</t>
  </si>
  <si>
    <t>125мм</t>
  </si>
  <si>
    <t>PRI040NXXX</t>
  </si>
  <si>
    <t xml:space="preserve"> СВОБОДНЫЙ ФЛАНЕЦ АНОДИРОВАННЫЙ</t>
  </si>
  <si>
    <t>40/DN32 PPR</t>
  </si>
  <si>
    <t>PRI050NXXX</t>
  </si>
  <si>
    <t>50/DN40 PPR</t>
  </si>
  <si>
    <t>PRI063NXXX</t>
  </si>
  <si>
    <t>63/DN50 PPR</t>
  </si>
  <si>
    <t>PRI075NXXX</t>
  </si>
  <si>
    <t>75/DN65 PPR</t>
  </si>
  <si>
    <t>PRI090NXXX</t>
  </si>
  <si>
    <t>90/DN80 PPR</t>
  </si>
  <si>
    <t>PRI110NXXX</t>
  </si>
  <si>
    <t>110/DN100 PPR</t>
  </si>
  <si>
    <t>PRI125NXXX</t>
  </si>
  <si>
    <t>125/DN100 PPR</t>
  </si>
  <si>
    <t>SDG02020XX</t>
  </si>
  <si>
    <t xml:space="preserve"> ПЕРЕХОД С ПЛАСТМАССОВОЙ РЕЗЬБОЙ Н.Р.</t>
  </si>
  <si>
    <t>SDG02025XX</t>
  </si>
  <si>
    <t>SDG02525XX</t>
  </si>
  <si>
    <t>SDG03232XX</t>
  </si>
  <si>
    <t>32x   1"</t>
  </si>
  <si>
    <t>SDG04040XX</t>
  </si>
  <si>
    <t>SDG05050XX</t>
  </si>
  <si>
    <t>SDG06363XX</t>
  </si>
  <si>
    <t>63x   2"</t>
  </si>
  <si>
    <t>SHM02025XX</t>
  </si>
  <si>
    <t xml:space="preserve"> ПЛАСТМАССОВЫЙ ШТУЦЕР С НАКИДНОЙ ГАЙКОЙ</t>
  </si>
  <si>
    <t>SHM02532XX</t>
  </si>
  <si>
    <t>SHM03240XX</t>
  </si>
  <si>
    <t>SNAM01620X</t>
  </si>
  <si>
    <t xml:space="preserve"> ПЕРЕХОД С НАКИДНОЙ ГАЙКОЙ</t>
  </si>
  <si>
    <t>SNAM02020X</t>
  </si>
  <si>
    <t>SNAM02025X</t>
  </si>
  <si>
    <t>SNAM02525X</t>
  </si>
  <si>
    <t>SNAM02532X</t>
  </si>
  <si>
    <t>SNAM03232X</t>
  </si>
  <si>
    <t>32x   1 PPR</t>
  </si>
  <si>
    <t>SNAMD02025</t>
  </si>
  <si>
    <t xml:space="preserve"> с отверстием для пломбы </t>
  </si>
  <si>
    <t>SNAMD02525</t>
  </si>
  <si>
    <t>SKOM02020X</t>
  </si>
  <si>
    <t xml:space="preserve"> УГОЛЬНИК 90° ПЕРЕХОД С НАКИДНОЙ ГАЙКОЙ</t>
  </si>
  <si>
    <t>SKOM02025X</t>
  </si>
  <si>
    <t>STKM02025X</t>
  </si>
  <si>
    <t xml:space="preserve"> ТРОЙНИК ПЕРЕХОД С НАКИДНОЙ ГАЙКОЙ</t>
  </si>
  <si>
    <t>STKM02525X</t>
  </si>
  <si>
    <t>STKM02532X</t>
  </si>
  <si>
    <t>25 x 1 PPR</t>
  </si>
  <si>
    <t>STKM03225X</t>
  </si>
  <si>
    <t>STKM03232X</t>
  </si>
  <si>
    <t>32x 1 PPR</t>
  </si>
  <si>
    <t>ENA020XXXX</t>
  </si>
  <si>
    <t xml:space="preserve"> ЭЛЕКТРОМУФТА</t>
  </si>
  <si>
    <t>ENA025XXXX</t>
  </si>
  <si>
    <t>ENA032XXXX</t>
  </si>
  <si>
    <t>ENA040XXXX</t>
  </si>
  <si>
    <t>ENA050XXXX</t>
  </si>
  <si>
    <t>ENA063XXXX</t>
  </si>
  <si>
    <t>ENA075XXXX</t>
  </si>
  <si>
    <t>ENA090XXXX</t>
  </si>
  <si>
    <t>ENA110XXXX</t>
  </si>
  <si>
    <t>DNPXXXXXXX</t>
  </si>
  <si>
    <t xml:space="preserve"> ДЕРЖАТЕЛЬ СТЕННОГО КОМПЛЕКТА</t>
  </si>
  <si>
    <t>PRE016XXXX</t>
  </si>
  <si>
    <t xml:space="preserve">ОПОРА </t>
  </si>
  <si>
    <t>PRE020XXXX</t>
  </si>
  <si>
    <t>PRE025XXXX</t>
  </si>
  <si>
    <t>PRE032XXXX</t>
  </si>
  <si>
    <t>PRP040XXXX</t>
  </si>
  <si>
    <t>с ленточкой</t>
  </si>
  <si>
    <t>PRP050XXXX</t>
  </si>
  <si>
    <t>PRP063XXXX</t>
  </si>
  <si>
    <t>PRP075XXXX</t>
  </si>
  <si>
    <t>PRP090XXXX</t>
  </si>
  <si>
    <t>PRP110XXXX</t>
  </si>
  <si>
    <t>PRDV0202XX</t>
  </si>
  <si>
    <t xml:space="preserve"> ДВОЙНАЯ ОПОРА</t>
  </si>
  <si>
    <t>2x20</t>
  </si>
  <si>
    <t>PRDV0252XX</t>
  </si>
  <si>
    <t>2x25</t>
  </si>
  <si>
    <t>SNS06332XX</t>
  </si>
  <si>
    <t>ВВАРНОЕ СЕДЛО</t>
  </si>
  <si>
    <t>SNS07532XX</t>
  </si>
  <si>
    <t>SNS09032XX</t>
  </si>
  <si>
    <t>SNS11032XX</t>
  </si>
  <si>
    <t>110х32мм</t>
  </si>
  <si>
    <t>SNS11040XX</t>
  </si>
  <si>
    <t>110х40мм</t>
  </si>
  <si>
    <t>SNSI06325X</t>
  </si>
  <si>
    <t>ВВАРНОЕ СЕДЛО С МЕТАЛ. РЕЗЬБОЙ ВНУТРЕННЕЙ</t>
  </si>
  <si>
    <t>63х3/4мм</t>
  </si>
  <si>
    <t>SNSI07525X</t>
  </si>
  <si>
    <t>75х3/4мм</t>
  </si>
  <si>
    <t>SNSI09025X</t>
  </si>
  <si>
    <t>90х3/4мм</t>
  </si>
  <si>
    <t>SNSE06325X</t>
  </si>
  <si>
    <t>ВВАРНОЕ СЕДЛО С МЕТАЛ. РЕЗЬБОЙ НАРУЖНОЙ</t>
  </si>
  <si>
    <t>SNSE07525X</t>
  </si>
  <si>
    <t>SNSE09025X</t>
  </si>
  <si>
    <t>VNS032XXXX</t>
  </si>
  <si>
    <t>ФРЕЗА  ДЛЯ ВВАРНОГО СЕДЛА</t>
  </si>
  <si>
    <t>VNS040XXXX</t>
  </si>
  <si>
    <t>NU063XXXXX</t>
  </si>
  <si>
    <t xml:space="preserve"> НОЖНИЦЫ M2</t>
  </si>
  <si>
    <t>NU042PXXXX</t>
  </si>
  <si>
    <t xml:space="preserve"> НОЖНИЦЫ PROFI</t>
  </si>
  <si>
    <t>42мм</t>
  </si>
  <si>
    <t>NU042HSXXX</t>
  </si>
  <si>
    <t>НОЖНИЦЫ STANDART</t>
  </si>
  <si>
    <t>REZ050140X</t>
  </si>
  <si>
    <t>ТРУБОРЕЗ</t>
  </si>
  <si>
    <t>50 - 140</t>
  </si>
  <si>
    <t>REZS01620X</t>
  </si>
  <si>
    <t xml:space="preserve"> ОБРЕЗНОЕ УСТРОЙСТВО ДЛЯ АРМИРОВ. ТРУБ "STABI"</t>
  </si>
  <si>
    <t>16 - 20мм</t>
  </si>
  <si>
    <t>REZS02025X</t>
  </si>
  <si>
    <t>20 - 25мм</t>
  </si>
  <si>
    <t>REZS02532X</t>
  </si>
  <si>
    <t>25 - 32мм</t>
  </si>
  <si>
    <t>REZS03240X</t>
  </si>
  <si>
    <t>32 - 40мм</t>
  </si>
  <si>
    <t>REZS050XXX</t>
  </si>
  <si>
    <t>REZS063XXX</t>
  </si>
  <si>
    <t>REZS075XXX</t>
  </si>
  <si>
    <t>REZS090XXX</t>
  </si>
  <si>
    <t>REZS110XXX</t>
  </si>
  <si>
    <t>REZS016VXX</t>
  </si>
  <si>
    <t xml:space="preserve"> ОБРЕЗНОЕ УСТРОЙСТВО на ДРЕЛЬ ДЛЯ АРМИРОВ. ТРУБ "STABI"</t>
  </si>
  <si>
    <t>16 мм</t>
  </si>
  <si>
    <t>REZS020VXX</t>
  </si>
  <si>
    <t>20 мм</t>
  </si>
  <si>
    <t>REZS025VXX</t>
  </si>
  <si>
    <t>25 мм</t>
  </si>
  <si>
    <t>REZS032VXX</t>
  </si>
  <si>
    <t>32 мм</t>
  </si>
  <si>
    <t>REZS040VXX</t>
  </si>
  <si>
    <t>40 мм</t>
  </si>
  <si>
    <t>REZS050VXX</t>
  </si>
  <si>
    <t>50 мм</t>
  </si>
  <si>
    <t>REZS063VXX</t>
  </si>
  <si>
    <t>63 мм</t>
  </si>
  <si>
    <t>UKXXXXXXXX</t>
  </si>
  <si>
    <t xml:space="preserve"> НАТЯЖНОЙ КЛЮЧ</t>
  </si>
  <si>
    <t>ZAGXXXXXXX</t>
  </si>
  <si>
    <t xml:space="preserve"> ПРОБКА КОРОТКАЯ       с прокладкой</t>
  </si>
  <si>
    <t>ZAGDXXXXXX</t>
  </si>
  <si>
    <t xml:space="preserve"> ПРОБКА ДЛИННАЯ       с прокладкой</t>
  </si>
  <si>
    <t>OSAXXXXXXX</t>
  </si>
  <si>
    <t>НАСАДКА РЕМОНТНАЯ</t>
  </si>
  <si>
    <t>OTXXXXXXXX</t>
  </si>
  <si>
    <t>РЕМОНТНЫЕ ЗАПАСНЫЕ СТЕРЖНИ (КОМПЛЕКТ 5ШТ.)</t>
  </si>
  <si>
    <t>SO02090XXX</t>
  </si>
  <si>
    <t>ОТВОД</t>
  </si>
  <si>
    <t>20 мм PPR</t>
  </si>
  <si>
    <t>SO02590XXX</t>
  </si>
  <si>
    <t>SFI020XXXX</t>
  </si>
  <si>
    <t>ФИЛЬТР</t>
  </si>
  <si>
    <t>SFI025XXXX</t>
  </si>
  <si>
    <t>SFI032XXXX</t>
  </si>
  <si>
    <t>SZKL020XXX</t>
  </si>
  <si>
    <t>ОБРАТНЫЙ КЛАПАН</t>
  </si>
  <si>
    <t>SZKL025XXX</t>
  </si>
  <si>
    <t>SZKL032XXX</t>
  </si>
  <si>
    <t>ЭКОПЛАСТИК ТЕРМ</t>
  </si>
  <si>
    <t>40x 6,7ммх4000мм</t>
  </si>
  <si>
    <t>BTRS020TRCT</t>
  </si>
  <si>
    <t xml:space="preserve"> ТРУБА THERM (stabi) PN 20 (по 4м)</t>
  </si>
  <si>
    <t>20x 3,2ммх4000мм</t>
  </si>
  <si>
    <t>BTRS025TRCT</t>
  </si>
  <si>
    <t>АРМИРОВАННЫЕ З-Х СЛОЙНЫЕ ТРУБЫ</t>
  </si>
  <si>
    <t>25x 4,0ммх4000мм</t>
  </si>
  <si>
    <t>BTRS032TRCT</t>
  </si>
  <si>
    <t>цена за 1м</t>
  </si>
  <si>
    <t>BTRS040TRCT</t>
  </si>
  <si>
    <t>BKO02090XX</t>
  </si>
  <si>
    <t xml:space="preserve"> 20мм PPR </t>
  </si>
  <si>
    <t>BKO02590XX</t>
  </si>
  <si>
    <t xml:space="preserve"> 25мм PPR </t>
  </si>
  <si>
    <t>BKO03290XX</t>
  </si>
  <si>
    <t xml:space="preserve">32мм PPR </t>
  </si>
  <si>
    <t>BKO04090XX</t>
  </si>
  <si>
    <t xml:space="preserve">40мм PPR </t>
  </si>
  <si>
    <t>BKO02045XX</t>
  </si>
  <si>
    <t>BKO02545XX</t>
  </si>
  <si>
    <t>BKO03245XX</t>
  </si>
  <si>
    <t>BKO04045XX</t>
  </si>
  <si>
    <t>BKO120XXXX</t>
  </si>
  <si>
    <t xml:space="preserve"> УГОЛЬНИК 90° внутренний / наружный</t>
  </si>
  <si>
    <t>BKO125XXXX</t>
  </si>
  <si>
    <t xml:space="preserve">25мм PPR </t>
  </si>
  <si>
    <t>BKO132XXXX</t>
  </si>
  <si>
    <t>BKO12045XX</t>
  </si>
  <si>
    <t>УГОЛЬНИК 45° внутренний/наружный</t>
  </si>
  <si>
    <t xml:space="preserve">20мм PPR  </t>
  </si>
  <si>
    <t>BKO12545XX</t>
  </si>
  <si>
    <t>BTK020XXXX</t>
  </si>
  <si>
    <t>BTK025XXXX</t>
  </si>
  <si>
    <t>BTK032XXXX</t>
  </si>
  <si>
    <t>BTK040XXXX</t>
  </si>
  <si>
    <t>BTKR02520X</t>
  </si>
  <si>
    <t>BTKR0252020</t>
  </si>
  <si>
    <t>BTKR0322020</t>
  </si>
  <si>
    <t>BTKR0322520</t>
  </si>
  <si>
    <t>32x25x20мм PPR</t>
  </si>
  <si>
    <t>BTKR0322525</t>
  </si>
  <si>
    <t>BTKR03220X</t>
  </si>
  <si>
    <t>BTKR03225X</t>
  </si>
  <si>
    <t>32x25x32 мм PPR</t>
  </si>
  <si>
    <t>BTKR04020X</t>
  </si>
  <si>
    <t>40x20x40 мм PPR</t>
  </si>
  <si>
    <t>BTKR04025X</t>
  </si>
  <si>
    <t>40x25x40 мм PPR</t>
  </si>
  <si>
    <t>BTKR04032X</t>
  </si>
  <si>
    <t>40x32x40 мм PPR</t>
  </si>
  <si>
    <t>BKRI020XXX</t>
  </si>
  <si>
    <t>КРЕСТ</t>
  </si>
  <si>
    <t>BKRI025XXX</t>
  </si>
  <si>
    <t>BKRI032XXX</t>
  </si>
  <si>
    <t>BKRI040XXX</t>
  </si>
  <si>
    <t>BO02090XXX</t>
  </si>
  <si>
    <t>BO02590XXX</t>
  </si>
  <si>
    <t>BRAO02020X</t>
  </si>
  <si>
    <t xml:space="preserve"> РАСПРЕДЕЛИТЕЛЬНЫЙ УЗЕЛ</t>
  </si>
  <si>
    <t>BRAO02520X</t>
  </si>
  <si>
    <t>25х20мм PPR</t>
  </si>
  <si>
    <t>BNA020XXXX</t>
  </si>
  <si>
    <t>BNA025XXXX</t>
  </si>
  <si>
    <t>BNA032XXXX</t>
  </si>
  <si>
    <t>BNA040XXXX</t>
  </si>
  <si>
    <t>BRE12520XX</t>
  </si>
  <si>
    <t xml:space="preserve"> МУФТА ПЕРЕХОДНАЯ  внутренняя / наружная</t>
  </si>
  <si>
    <t>BRE13220XX</t>
  </si>
  <si>
    <t>BRE13225XX</t>
  </si>
  <si>
    <t>32x25 мм PPR</t>
  </si>
  <si>
    <t>BRE14020XX</t>
  </si>
  <si>
    <t>BRE14025XX</t>
  </si>
  <si>
    <t xml:space="preserve">40x25мм PPR </t>
  </si>
  <si>
    <t>BRE14032XX</t>
  </si>
  <si>
    <t>40x32 мм PPR</t>
  </si>
  <si>
    <t>BZA020XXXX</t>
  </si>
  <si>
    <t>ЗАГЛУШКА</t>
  </si>
  <si>
    <t>BZA025XXXX</t>
  </si>
  <si>
    <t>BZA032XXXX</t>
  </si>
  <si>
    <t>BZA040XXXX</t>
  </si>
  <si>
    <t>BZE02020XX</t>
  </si>
  <si>
    <t xml:space="preserve"> ПЕРЕХОД С МЕТАЛЛИЧЕСКОЙ РЕЗЬБОЙ НАРУЖНОЙ </t>
  </si>
  <si>
    <t>20x1/2"PPR</t>
  </si>
  <si>
    <t>BZE02520XX</t>
  </si>
  <si>
    <t>25x1/2"PPR</t>
  </si>
  <si>
    <t>BZE02525XX</t>
  </si>
  <si>
    <t>25x3/4"PPR</t>
  </si>
  <si>
    <t>BZE03232XX</t>
  </si>
  <si>
    <t>32x1"PPR</t>
  </si>
  <si>
    <t>BZE04040XX</t>
  </si>
  <si>
    <t>40x5/4"PPR</t>
  </si>
  <si>
    <t>BZI02020XX</t>
  </si>
  <si>
    <t xml:space="preserve"> ПЕРЕХОД С МЕТАЛЛИЧЕСКОЙ РЕЗЬБОЙ ВНУТРЕННЕЙ </t>
  </si>
  <si>
    <t>20x1/2" PPR</t>
  </si>
  <si>
    <t>BZI02520XX</t>
  </si>
  <si>
    <t>BZI02525XX</t>
  </si>
  <si>
    <t>BZI03232OK</t>
  </si>
  <si>
    <t>BZI04040XX</t>
  </si>
  <si>
    <t>BZM02020XX</t>
  </si>
  <si>
    <t xml:space="preserve"> ПЕРЕХОД С МЕТАЛЛИЧЕСКОЙ ВСТАВКОЙ </t>
  </si>
  <si>
    <t>BZM02025XX</t>
  </si>
  <si>
    <t xml:space="preserve"> И ПЕРЕКИДНОЙ ГАЙКОЙ</t>
  </si>
  <si>
    <t>20x3/4"PPR</t>
  </si>
  <si>
    <t>BZM02532XX</t>
  </si>
  <si>
    <t>25x1"PPR</t>
  </si>
  <si>
    <t>BZM03240XX</t>
  </si>
  <si>
    <t>32x5/4"PPR</t>
  </si>
  <si>
    <t>BZM02025EX</t>
  </si>
  <si>
    <t>ЕВРОКОНУС С НАКИДНОЙ ГАЙКОЙ</t>
  </si>
  <si>
    <t>BKOE02020X</t>
  </si>
  <si>
    <t xml:space="preserve"> УГОЛЬНИК 90° С МЕТАЛЛИЧЕСКОЙ РЕЗЬБОЙ НАРУЖНОЙ  </t>
  </si>
  <si>
    <t>BKOE02520E</t>
  </si>
  <si>
    <t>BKOE02525X</t>
  </si>
  <si>
    <t>BKOE03232X</t>
  </si>
  <si>
    <t>BKOI02020X</t>
  </si>
  <si>
    <t xml:space="preserve"> УГОЛЬНИК 90° С МЕТАЛЛИЧЕСКОЙ РЕЗЬБОЙ ВНУТРЕННЕЙ </t>
  </si>
  <si>
    <t>BKOI02520E</t>
  </si>
  <si>
    <t>BKOI02525X</t>
  </si>
  <si>
    <t>BKOI03232X</t>
  </si>
  <si>
    <t>BTKI02020X</t>
  </si>
  <si>
    <t>BTKI02520X</t>
  </si>
  <si>
    <t>BNAVV120XX</t>
  </si>
  <si>
    <t>ШТУЦЕР С ВЫПУСКНЫМ ВЕНТИЛЕМ внутр/наруж</t>
  </si>
  <si>
    <t>BNAVV125XX</t>
  </si>
  <si>
    <t>BNAVV132XX</t>
  </si>
  <si>
    <t>BFI020XXXX</t>
  </si>
  <si>
    <t>BFI025XXXX</t>
  </si>
  <si>
    <t>BFI032XXXX</t>
  </si>
  <si>
    <t>BVEK020XXX</t>
  </si>
  <si>
    <t>BVEK025XXX</t>
  </si>
  <si>
    <t>BVEK032XXX</t>
  </si>
  <si>
    <t>BVEK040XXX</t>
  </si>
  <si>
    <t>BVER020KXX</t>
  </si>
  <si>
    <t>КРАН РАДИАТОРНЫЙ УГЛОВОЙ</t>
  </si>
  <si>
    <t>BVER020XXX</t>
  </si>
  <si>
    <t>КРАН РАДИАТОРНЫЙ ПРЯМОЙ</t>
  </si>
  <si>
    <t>BSI02020XX</t>
  </si>
  <si>
    <t>РЕЗЬБОВОЕ СОЕДИНЕНИЕ ВНУТРЕННЕЕ</t>
  </si>
  <si>
    <t>20х1/2мм PPR</t>
  </si>
  <si>
    <t>BSI02525XX</t>
  </si>
  <si>
    <t>25х3/4мм PPR</t>
  </si>
  <si>
    <t>BSI03232XX</t>
  </si>
  <si>
    <t>32x1мм PPR</t>
  </si>
  <si>
    <t>BSE02020XX</t>
  </si>
  <si>
    <t>РЕЗЬБОВОЕ СОЕДИНЕНИЕ НАРУЖНОЕ</t>
  </si>
  <si>
    <t xml:space="preserve">20х1/2мм PPR </t>
  </si>
  <si>
    <t>BSE02525XX</t>
  </si>
  <si>
    <t>BSE03232XX</t>
  </si>
  <si>
    <t>KTR022XXXX</t>
  </si>
  <si>
    <t>ЗАЩИТНАЯ МАНЖЕТА</t>
  </si>
  <si>
    <t>20 PPR</t>
  </si>
  <si>
    <t>KTR028XXXX</t>
  </si>
  <si>
    <t>25PPR</t>
  </si>
  <si>
    <t>PRE020BXXX</t>
  </si>
  <si>
    <t>ОПОРА</t>
  </si>
  <si>
    <t>20мм  PPR</t>
  </si>
  <si>
    <t>PRE025BXXX</t>
  </si>
  <si>
    <t>25 мм  PPR</t>
  </si>
  <si>
    <t>PRE032BXXX</t>
  </si>
  <si>
    <t>32 мм  PPR</t>
  </si>
  <si>
    <t>PRP040BXXX</t>
  </si>
  <si>
    <t>с зажимом</t>
  </si>
  <si>
    <t>40 мм  PPR</t>
  </si>
  <si>
    <t>PRDV0202BX</t>
  </si>
  <si>
    <t>2x20 мм  PPR</t>
  </si>
  <si>
    <t>PRDV0252BX</t>
  </si>
  <si>
    <t>2x25 мм  PPR</t>
  </si>
  <si>
    <t>ПЛАСТИКОВЫЕ ЗАЖИМЫ</t>
  </si>
  <si>
    <t>с фиксатором</t>
  </si>
  <si>
    <t>ДВОЙНЫЕ ПЛАСТИКОВЫЕ ЗАЖИМЫ</t>
  </si>
  <si>
    <t>2х20</t>
  </si>
  <si>
    <t>2х25</t>
  </si>
  <si>
    <t xml:space="preserve">МНОГОСЛОЙНЫЕ ТРУБЫ   - PERT AL PERT </t>
  </si>
  <si>
    <t>200 м</t>
  </si>
  <si>
    <t>ТРУБЫ  СШИТЫЙ ПОЛИЭТИЛЕН PEX - A с Кислородной защитой</t>
  </si>
  <si>
    <t>Итого:</t>
  </si>
  <si>
    <t>SRAO02020X</t>
  </si>
  <si>
    <t>SRAO02520X</t>
  </si>
  <si>
    <t>SVAMP125XX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</si>
</sst>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\ ##0.00"/>
    <numFmt numFmtId="167" formatCode="\ \ \ \ @"/>
    <numFmt numFmtId="168" formatCode="#,##0.00\ [$€-1]"/>
    <numFmt numFmtId="169" formatCode="#,##0.00\ &quot;Kč&quot;"/>
    <numFmt numFmtId="170" formatCode="#,##0\ _K_č"/>
    <numFmt numFmtId="171" formatCode="#,##0_ ;[Red]\-#,##0\ "/>
    <numFmt numFmtId="172" formatCode="_-* #,##0.00\ [$€-1]_-;\-* #,##0.00\ [$€-1]_-;_-* &quot;-&quot;??\ [$€-1]_-;_-@_-"/>
    <numFmt numFmtId="173" formatCode="_ * #,##0.00_ ;_ * \-#,##0.00_ ;_ * &quot;-&quot;??_ ;_ @_ "/>
    <numFmt numFmtId="174" formatCode="[$€-2]\ #,##0.00;[Red][$€-2]\ #,##0.00"/>
    <numFmt numFmtId="175" formatCode="[$€-2]\ #,##0.00"/>
    <numFmt numFmtId="176" formatCode="#,##0.0000"/>
    <numFmt numFmtId="177" formatCode="#,##0.000\ [$€-1]"/>
    <numFmt numFmtId="178" formatCode="_-* #,##0.000\ [$€-1]_-;\-* #,##0.000\ [$€-1]_-;_-* &quot;-&quot;???\ [$€-1]_-;_-@_-"/>
    <numFmt numFmtId="179" formatCode="#,##0.000_ ;\-#,##0.000\ "/>
    <numFmt numFmtId="180" formatCode="_-* #,##0.000\ [$€-1]_-;\-* #,##0.000\ [$€-1]_-;_-* &quot;-&quot;??\ [$€-1]_-;_-@_-"/>
    <numFmt numFmtId="181" formatCode="0.0"/>
    <numFmt numFmtId="182" formatCode="[$$-C09]#,##0.00"/>
    <numFmt numFmtId="183" formatCode="0.0000"/>
    <numFmt numFmtId="184" formatCode="#,##0.00\ [$EUR]"/>
    <numFmt numFmtId="185" formatCode="#,##0\ &quot;Kč&quot;"/>
    <numFmt numFmtId="186" formatCode="0.000;[Red]\-0.000"/>
    <numFmt numFmtId="187" formatCode="0.000\ &quot;kg&quot;"/>
    <numFmt numFmtId="188" formatCode="[$€-2]\ #,##0.000"/>
    <numFmt numFmtId="189" formatCode="[$€-2]\ #,##0.00;[Red]\-[$€-2]\ #,##0.00"/>
    <numFmt numFmtId="190" formatCode="#,##0.00\ &quot;Kč&quot;;[Red]\-#,##0.00\ &quot;Kč&quot;"/>
    <numFmt numFmtId="191" formatCode="_-* #,##0\ &quot;Kč&quot;_-;\-* #,##0\ &quot;Kč&quot;_-;_-* &quot;-&quot;??\ &quot;Kč&quot;_-;_-@_-"/>
    <numFmt numFmtId="192" formatCode="_-* #,##0.00\ &quot;Kč&quot;_-;\-* #,##0.00\ &quot;Kč&quot;_-;_-* &quot;-&quot;??\ &quot;Kč&quot;_-;_-@_-"/>
    <numFmt numFmtId="193" formatCode="_-* #,##0\ &quot;Kč&quot;_-;\-* #,##0\ &quot;Kč&quot;_-;_-* &quot;-&quot;\ &quot;Kč&quot;_-;_-@_-"/>
    <numFmt numFmtId="194" formatCode="#,##0\ &quot;Kč&quot;;[Red]#,##0\ &quot;Kč&quot;"/>
    <numFmt numFmtId="195" formatCode="#,##0.00\ &quot;Kč&quot;;[Red]#,##0.00\ &quot;Kč&quot;"/>
    <numFmt numFmtId="196" formatCode="d/m/yyyy"/>
    <numFmt numFmtId="197" formatCode="_-* #,##0.00\ _K_č_-;\-* #,##0.00\ _K_č_-;_-* &quot;-&quot;??\ _K_č_-;_-@_-"/>
    <numFmt numFmtId="198" formatCode="0.000000"/>
    <numFmt numFmtId="199" formatCode="dd/mm/yy"/>
    <numFmt numFmtId="200" formatCode="#,##0_ ;\-#,##0\ "/>
    <numFmt numFmtId="201" formatCode="_-* #,##0.00_-;\-* #,##0.00_-;_-* &quot;-&quot;??_-;_-@_-"/>
    <numFmt numFmtId="202" formatCode="_-* #,##0_-;\-* #,##0_-;_-* &quot;-&quot;_-;_-@_-"/>
    <numFmt numFmtId="203" formatCode="_(* #,##0_);_(* \(#,##0\);_(* &quot;-&quot;_);_(@_)"/>
    <numFmt numFmtId="204" formatCode="_(&quot;$&quot;* #,##0_);_(&quot;$&quot;* \(#,##0\);_(&quot;$&quot;* &quot;-&quot;_);_(@_)"/>
    <numFmt numFmtId="205" formatCode="#,##0.0_ ;\-#,##0.0\ "/>
    <numFmt numFmtId="206" formatCode="#,##0.00_ ;\-#,##0.00\ "/>
    <numFmt numFmtId="207" formatCode="0.000;[Red]0.000"/>
    <numFmt numFmtId="208" formatCode="0.0000000"/>
    <numFmt numFmtId="209" formatCode="0.00000"/>
    <numFmt numFmtId="210" formatCode="0.00000000"/>
    <numFmt numFmtId="211" formatCode="dd/mm/yy;@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4">
    <font>
      <sz val="10"/>
      <name val="Arial Cyr"/>
      <family val="0"/>
    </font>
    <font>
      <sz val="10"/>
      <name val="Arial CE"/>
      <family val="0"/>
    </font>
    <font>
      <sz val="10"/>
      <name val="Helv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8.25"/>
      <color indexed="12"/>
      <name val="Calibri"/>
      <family val="2"/>
    </font>
    <font>
      <b/>
      <sz val="10"/>
      <name val="Arial"/>
      <family val="2"/>
    </font>
    <font>
      <b/>
      <sz val="14"/>
      <color indexed="36"/>
      <name val="Arial CE"/>
      <family val="2"/>
    </font>
    <font>
      <b/>
      <i/>
      <sz val="14"/>
      <color indexed="20"/>
      <name val="Arial Cyr"/>
      <family val="2"/>
    </font>
    <font>
      <b/>
      <sz val="14"/>
      <color indexed="20"/>
      <name val="Arial CE"/>
      <family val="2"/>
    </font>
    <font>
      <b/>
      <sz val="11"/>
      <name val="Arial CE"/>
      <family val="2"/>
    </font>
    <font>
      <b/>
      <sz val="11"/>
      <name val="Arial Cyr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 Cyr"/>
      <family val="2"/>
    </font>
    <font>
      <sz val="9"/>
      <name val="Arial CE"/>
      <family val="2"/>
    </font>
    <font>
      <sz val="7"/>
      <name val="Arial Cyr"/>
      <family val="2"/>
    </font>
    <font>
      <sz val="8"/>
      <name val="Arial CE"/>
      <family val="2"/>
    </font>
    <font>
      <b/>
      <sz val="11"/>
      <color indexed="8"/>
      <name val="Arial Cyr"/>
      <family val="0"/>
    </font>
    <font>
      <sz val="9"/>
      <name val="Arial Cyr"/>
      <family val="2"/>
    </font>
    <font>
      <b/>
      <sz val="10"/>
      <color indexed="23"/>
      <name val="Arial CE"/>
      <family val="2"/>
    </font>
    <font>
      <sz val="11"/>
      <name val="Arial CE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34" borderId="2" applyNumberFormat="0" applyAlignment="0" applyProtection="0"/>
    <xf numFmtId="203" fontId="28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 applyNumberFormat="0" applyAlignment="0">
      <protection/>
    </xf>
    <xf numFmtId="0" fontId="17" fillId="36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204" fontId="28" fillId="0" borderId="0" applyFont="0" applyFill="0" applyBorder="0" applyAlignment="0" applyProtection="0"/>
    <xf numFmtId="0" fontId="21" fillId="7" borderId="8" applyNumberFormat="0" applyAlignment="0" applyProtection="0"/>
    <xf numFmtId="0" fontId="22" fillId="37" borderId="8" applyNumberFormat="0" applyAlignment="0" applyProtection="0"/>
    <xf numFmtId="0" fontId="23" fillId="37" borderId="9" applyNumberFormat="0" applyAlignment="0" applyProtection="0"/>
    <xf numFmtId="0" fontId="2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0" applyNumberFormat="0" applyAlignment="0" applyProtection="0"/>
    <xf numFmtId="0" fontId="50" fillId="49" borderId="11" applyNumberFormat="0" applyAlignment="0" applyProtection="0"/>
    <xf numFmtId="0" fontId="51" fillId="49" borderId="10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50" borderId="16" applyNumberFormat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26" fillId="0" borderId="0" applyNumberFormat="0" applyFill="0" applyBorder="0" applyAlignment="0" applyProtection="0"/>
    <xf numFmtId="0" fontId="59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97" fontId="28" fillId="0" borderId="19" xfId="143" applyNumberFormat="1" applyFont="1" applyBorder="1" applyAlignment="1">
      <alignment horizontal="center" vertical="center"/>
    </xf>
    <xf numFmtId="0" fontId="34" fillId="0" borderId="20" xfId="94" applyFont="1" applyBorder="1" applyAlignment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22" xfId="90" applyNumberFormat="1" applyFont="1" applyBorder="1" applyAlignment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90" applyNumberFormat="1" applyFont="1" applyBorder="1" applyAlignment="1">
      <alignment horizontal="center" vertical="center"/>
      <protection/>
    </xf>
    <xf numFmtId="176" fontId="1" fillId="0" borderId="22" xfId="90" applyNumberFormat="1" applyFont="1" applyFill="1" applyBorder="1" applyAlignment="1">
      <alignment horizontal="center" vertical="center"/>
      <protection/>
    </xf>
    <xf numFmtId="165" fontId="1" fillId="0" borderId="21" xfId="90" applyNumberFormat="1" applyFont="1" applyBorder="1" applyAlignment="1">
      <alignment horizontal="center" vertical="center"/>
      <protection/>
    </xf>
    <xf numFmtId="197" fontId="28" fillId="0" borderId="24" xfId="143" applyNumberFormat="1" applyFont="1" applyBorder="1" applyAlignment="1">
      <alignment horizontal="center" vertical="center"/>
    </xf>
    <xf numFmtId="0" fontId="34" fillId="0" borderId="25" xfId="94" applyFont="1" applyBorder="1" applyAlignment="1">
      <alignment horizontal="center" vertical="center"/>
      <protection/>
    </xf>
    <xf numFmtId="176" fontId="1" fillId="0" borderId="21" xfId="90" applyNumberFormat="1" applyFont="1" applyFill="1" applyBorder="1" applyAlignment="1">
      <alignment horizontal="center" vertical="center"/>
      <protection/>
    </xf>
    <xf numFmtId="0" fontId="34" fillId="0" borderId="26" xfId="94" applyFont="1" applyBorder="1" applyAlignment="1">
      <alignment horizontal="center" vertical="center"/>
      <protection/>
    </xf>
    <xf numFmtId="0" fontId="34" fillId="0" borderId="21" xfId="94" applyFont="1" applyBorder="1" applyAlignment="1">
      <alignment horizontal="center" vertical="center"/>
      <protection/>
    </xf>
    <xf numFmtId="197" fontId="28" fillId="0" borderId="27" xfId="143" applyNumberFormat="1" applyFont="1" applyBorder="1" applyAlignment="1">
      <alignment horizontal="center" vertical="center"/>
    </xf>
    <xf numFmtId="0" fontId="34" fillId="0" borderId="28" xfId="94" applyFont="1" applyBorder="1" applyAlignment="1">
      <alignment horizontal="center" vertical="center"/>
      <protection/>
    </xf>
    <xf numFmtId="197" fontId="28" fillId="0" borderId="19" xfId="143" applyNumberFormat="1" applyFont="1" applyBorder="1" applyAlignment="1">
      <alignment horizontal="center"/>
    </xf>
    <xf numFmtId="2" fontId="37" fillId="0" borderId="22" xfId="90" applyNumberFormat="1" applyFont="1" applyBorder="1" applyAlignment="1">
      <alignment horizontal="center" vertical="center"/>
      <protection/>
    </xf>
    <xf numFmtId="176" fontId="37" fillId="0" borderId="22" xfId="90" applyNumberFormat="1" applyFont="1" applyBorder="1" applyAlignment="1">
      <alignment horizontal="center" vertical="center" wrapText="1"/>
      <protection/>
    </xf>
    <xf numFmtId="165" fontId="37" fillId="0" borderId="23" xfId="90" applyNumberFormat="1" applyFont="1" applyBorder="1" applyAlignment="1">
      <alignment horizontal="center" vertical="center"/>
      <protection/>
    </xf>
    <xf numFmtId="176" fontId="37" fillId="0" borderId="21" xfId="90" applyNumberFormat="1" applyFont="1" applyFill="1" applyBorder="1" applyAlignment="1">
      <alignment horizontal="center" vertical="center"/>
      <protection/>
    </xf>
    <xf numFmtId="165" fontId="37" fillId="0" borderId="21" xfId="90" applyNumberFormat="1" applyFont="1" applyBorder="1" applyAlignment="1">
      <alignment horizontal="center" vertical="center"/>
      <protection/>
    </xf>
    <xf numFmtId="197" fontId="28" fillId="0" borderId="24" xfId="143" applyNumberFormat="1" applyFont="1" applyBorder="1" applyAlignment="1">
      <alignment horizontal="center"/>
    </xf>
    <xf numFmtId="0" fontId="34" fillId="0" borderId="23" xfId="94" applyFont="1" applyBorder="1" applyAlignment="1">
      <alignment horizontal="center" vertical="center"/>
      <protection/>
    </xf>
    <xf numFmtId="197" fontId="28" fillId="0" borderId="27" xfId="143" applyNumberFormat="1" applyFont="1" applyBorder="1" applyAlignment="1">
      <alignment horizontal="center"/>
    </xf>
    <xf numFmtId="0" fontId="34" fillId="0" borderId="29" xfId="94" applyFont="1" applyBorder="1" applyAlignment="1">
      <alignment horizontal="center" vertical="center"/>
      <protection/>
    </xf>
    <xf numFmtId="176" fontId="1" fillId="0" borderId="22" xfId="90" applyNumberFormat="1" applyFont="1" applyBorder="1" applyAlignment="1">
      <alignment horizontal="center" vertical="center" wrapText="1"/>
      <protection/>
    </xf>
    <xf numFmtId="0" fontId="34" fillId="0" borderId="25" xfId="90" applyFont="1" applyBorder="1" applyAlignment="1">
      <alignment horizontal="center" vertical="center"/>
      <protection/>
    </xf>
    <xf numFmtId="197" fontId="28" fillId="0" borderId="24" xfId="143" applyNumberFormat="1" applyFont="1" applyFill="1" applyBorder="1" applyAlignment="1">
      <alignment horizontal="center" vertical="center"/>
    </xf>
    <xf numFmtId="0" fontId="34" fillId="0" borderId="26" xfId="94" applyFont="1" applyFill="1" applyBorder="1" applyAlignment="1">
      <alignment horizontal="center" vertical="center"/>
      <protection/>
    </xf>
    <xf numFmtId="0" fontId="34" fillId="0" borderId="21" xfId="94" applyFont="1" applyFill="1" applyBorder="1" applyAlignment="1">
      <alignment horizontal="center" vertical="center"/>
      <protection/>
    </xf>
    <xf numFmtId="197" fontId="28" fillId="0" borderId="27" xfId="143" applyNumberFormat="1" applyFont="1" applyFill="1" applyBorder="1" applyAlignment="1">
      <alignment horizontal="center" vertical="center"/>
    </xf>
    <xf numFmtId="0" fontId="34" fillId="0" borderId="28" xfId="94" applyFont="1" applyFill="1" applyBorder="1" applyAlignment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34" fillId="0" borderId="20" xfId="94" applyFont="1" applyFill="1" applyBorder="1" applyAlignment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34" fillId="0" borderId="25" xfId="94" applyFont="1" applyFill="1" applyBorder="1" applyAlignment="1">
      <alignment horizontal="center" vertical="center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34" fillId="0" borderId="30" xfId="94" applyFont="1" applyFill="1" applyBorder="1" applyAlignment="1">
      <alignment horizontal="center" vertical="center"/>
      <protection/>
    </xf>
    <xf numFmtId="0" fontId="34" fillId="0" borderId="31" xfId="94" applyFont="1" applyFill="1" applyBorder="1" applyAlignment="1">
      <alignment horizontal="center" vertical="center"/>
      <protection/>
    </xf>
    <xf numFmtId="0" fontId="34" fillId="0" borderId="32" xfId="94" applyFont="1" applyBorder="1" applyAlignment="1">
      <alignment horizontal="center" vertical="center"/>
      <protection/>
    </xf>
    <xf numFmtId="197" fontId="28" fillId="0" borderId="19" xfId="143" applyNumberFormat="1" applyFont="1" applyFill="1" applyBorder="1" applyAlignment="1">
      <alignment horizontal="center" vertical="center"/>
    </xf>
    <xf numFmtId="2" fontId="1" fillId="0" borderId="33" xfId="90" applyNumberFormat="1" applyFont="1" applyBorder="1" applyAlignment="1">
      <alignment horizontal="center" vertical="center"/>
      <protection/>
    </xf>
    <xf numFmtId="176" fontId="1" fillId="0" borderId="34" xfId="90" applyNumberFormat="1" applyFont="1" applyFill="1" applyBorder="1" applyAlignment="1">
      <alignment horizontal="center" vertical="center"/>
      <protection/>
    </xf>
    <xf numFmtId="165" fontId="1" fillId="0" borderId="35" xfId="90" applyNumberFormat="1" applyFont="1" applyBorder="1" applyAlignment="1">
      <alignment horizontal="center" vertical="center"/>
      <protection/>
    </xf>
    <xf numFmtId="165" fontId="1" fillId="0" borderId="34" xfId="90" applyNumberFormat="1" applyFont="1" applyBorder="1" applyAlignment="1">
      <alignment horizontal="center" vertical="center"/>
      <protection/>
    </xf>
    <xf numFmtId="2" fontId="1" fillId="0" borderId="21" xfId="90" applyNumberFormat="1" applyFont="1" applyBorder="1" applyAlignment="1">
      <alignment horizontal="center" vertical="center"/>
      <protection/>
    </xf>
    <xf numFmtId="165" fontId="1" fillId="0" borderId="25" xfId="90" applyNumberFormat="1" applyFont="1" applyBorder="1" applyAlignment="1">
      <alignment horizontal="center" vertical="center"/>
      <protection/>
    </xf>
    <xf numFmtId="165" fontId="1" fillId="0" borderId="21" xfId="90" applyNumberFormat="1" applyFont="1" applyBorder="1" applyAlignment="1">
      <alignment horizontal="center" vertical="center"/>
      <protection/>
    </xf>
    <xf numFmtId="0" fontId="28" fillId="0" borderId="2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/>
    </xf>
    <xf numFmtId="0" fontId="34" fillId="0" borderId="37" xfId="94" applyFont="1" applyBorder="1" applyAlignment="1">
      <alignment horizontal="center" vertical="center"/>
      <protection/>
    </xf>
    <xf numFmtId="0" fontId="34" fillId="0" borderId="38" xfId="94" applyFont="1" applyBorder="1" applyAlignment="1">
      <alignment horizontal="center" vertical="center"/>
      <protection/>
    </xf>
    <xf numFmtId="165" fontId="34" fillId="0" borderId="21" xfId="90" applyNumberFormat="1" applyFont="1" applyBorder="1" applyAlignment="1">
      <alignment horizontal="center" vertical="center"/>
      <protection/>
    </xf>
    <xf numFmtId="176" fontId="1" fillId="55" borderId="21" xfId="90" applyNumberFormat="1" applyFont="1" applyFill="1" applyBorder="1" applyAlignment="1">
      <alignment horizontal="center" vertical="center"/>
      <protection/>
    </xf>
    <xf numFmtId="197" fontId="28" fillId="0" borderId="36" xfId="143" applyNumberFormat="1" applyFont="1" applyBorder="1" applyAlignment="1">
      <alignment horizontal="center" vertical="center"/>
    </xf>
    <xf numFmtId="0" fontId="34" fillId="0" borderId="39" xfId="94" applyFont="1" applyBorder="1" applyAlignment="1">
      <alignment horizontal="center" vertical="center"/>
      <protection/>
    </xf>
    <xf numFmtId="197" fontId="28" fillId="0" borderId="19" xfId="94" applyNumberFormat="1" applyFont="1" applyBorder="1" applyAlignment="1">
      <alignment horizontal="center" vertical="center"/>
      <protection/>
    </xf>
    <xf numFmtId="197" fontId="28" fillId="0" borderId="19" xfId="94" applyNumberFormat="1" applyFont="1" applyFill="1" applyBorder="1" applyAlignment="1">
      <alignment horizontal="center" vertical="center"/>
      <protection/>
    </xf>
    <xf numFmtId="197" fontId="28" fillId="0" borderId="27" xfId="94" applyNumberFormat="1" applyFont="1" applyFill="1" applyBorder="1" applyAlignment="1">
      <alignment horizontal="center" vertical="center"/>
      <protection/>
    </xf>
    <xf numFmtId="197" fontId="28" fillId="0" borderId="36" xfId="94" applyNumberFormat="1" applyFont="1" applyFill="1" applyBorder="1" applyAlignment="1">
      <alignment horizontal="center" vertical="center"/>
      <protection/>
    </xf>
    <xf numFmtId="0" fontId="34" fillId="0" borderId="37" xfId="94" applyFont="1" applyFill="1" applyBorder="1" applyAlignment="1">
      <alignment horizontal="center" vertical="center"/>
      <protection/>
    </xf>
    <xf numFmtId="197" fontId="28" fillId="0" borderId="36" xfId="94" applyNumberFormat="1" applyFont="1" applyBorder="1" applyAlignment="1">
      <alignment horizontal="center" vertical="center"/>
      <protection/>
    </xf>
    <xf numFmtId="197" fontId="28" fillId="0" borderId="24" xfId="94" applyNumberFormat="1" applyFont="1" applyBorder="1" applyAlignment="1">
      <alignment horizontal="center" vertical="center"/>
      <protection/>
    </xf>
    <xf numFmtId="0" fontId="34" fillId="0" borderId="40" xfId="94" applyFont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34" fillId="0" borderId="38" xfId="94" applyFont="1" applyFill="1" applyBorder="1" applyAlignment="1">
      <alignment horizontal="center" vertical="center"/>
      <protection/>
    </xf>
    <xf numFmtId="0" fontId="28" fillId="0" borderId="19" xfId="143" applyNumberFormat="1" applyFont="1" applyBorder="1" applyAlignment="1">
      <alignment horizontal="center" vertical="center"/>
    </xf>
    <xf numFmtId="176" fontId="1" fillId="0" borderId="21" xfId="90" applyNumberFormat="1" applyFont="1" applyBorder="1" applyAlignment="1">
      <alignment horizontal="center" vertical="center" wrapText="1"/>
      <protection/>
    </xf>
    <xf numFmtId="0" fontId="28" fillId="0" borderId="24" xfId="143" applyNumberFormat="1" applyFont="1" applyBorder="1" applyAlignment="1">
      <alignment horizontal="center" vertical="center"/>
    </xf>
    <xf numFmtId="0" fontId="28" fillId="0" borderId="27" xfId="143" applyNumberFormat="1" applyFont="1" applyBorder="1" applyAlignment="1">
      <alignment horizontal="center" vertical="center"/>
    </xf>
    <xf numFmtId="197" fontId="28" fillId="0" borderId="36" xfId="143" applyNumberFormat="1" applyFont="1" applyFill="1" applyBorder="1" applyAlignment="1">
      <alignment horizontal="center" vertical="center"/>
    </xf>
    <xf numFmtId="0" fontId="34" fillId="0" borderId="31" xfId="94" applyFont="1" applyBorder="1" applyAlignment="1">
      <alignment horizontal="center" vertical="center"/>
      <protection/>
    </xf>
    <xf numFmtId="0" fontId="34" fillId="0" borderId="37" xfId="94" applyFont="1" applyBorder="1" applyAlignment="1">
      <alignment vertical="center"/>
      <protection/>
    </xf>
    <xf numFmtId="0" fontId="28" fillId="0" borderId="27" xfId="0" applyFont="1" applyBorder="1" applyAlignment="1" applyProtection="1">
      <alignment horizontal="center" vertical="center"/>
      <protection locked="0"/>
    </xf>
    <xf numFmtId="4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15" borderId="36" xfId="0" applyFont="1" applyFill="1" applyBorder="1" applyAlignment="1" applyProtection="1">
      <alignment horizontal="center" vertical="center"/>
      <protection/>
    </xf>
    <xf numFmtId="0" fontId="34" fillId="15" borderId="37" xfId="94" applyFont="1" applyFill="1" applyBorder="1" applyAlignment="1">
      <alignment horizontal="center" vertical="center"/>
      <protection/>
    </xf>
    <xf numFmtId="0" fontId="34" fillId="15" borderId="41" xfId="94" applyFont="1" applyFill="1" applyBorder="1" applyAlignment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65" fontId="1" fillId="0" borderId="22" xfId="90" applyNumberFormat="1" applyFont="1" applyBorder="1" applyAlignment="1">
      <alignment horizontal="center" vertical="center"/>
      <protection/>
    </xf>
    <xf numFmtId="0" fontId="1" fillId="0" borderId="21" xfId="90" applyFont="1" applyBorder="1" applyAlignment="1">
      <alignment horizontal="center" vertical="center"/>
      <protection/>
    </xf>
    <xf numFmtId="0" fontId="1" fillId="0" borderId="21" xfId="90" applyFont="1" applyFill="1" applyBorder="1" applyAlignment="1">
      <alignment horizontal="center" vertical="center"/>
      <protection/>
    </xf>
    <xf numFmtId="0" fontId="34" fillId="0" borderId="0" xfId="94" applyFont="1" applyBorder="1" applyAlignment="1">
      <alignment horizontal="center"/>
      <protection/>
    </xf>
    <xf numFmtId="0" fontId="34" fillId="0" borderId="30" xfId="94" applyFont="1" applyBorder="1" applyAlignment="1">
      <alignment horizontal="center"/>
      <protection/>
    </xf>
    <xf numFmtId="0" fontId="34" fillId="0" borderId="42" xfId="94" applyFont="1" applyBorder="1" applyAlignment="1">
      <alignment horizontal="center" vertical="center"/>
      <protection/>
    </xf>
    <xf numFmtId="0" fontId="3" fillId="0" borderId="38" xfId="94" applyFont="1" applyBorder="1" applyAlignment="1">
      <alignment horizontal="center" vertical="center"/>
      <protection/>
    </xf>
    <xf numFmtId="2" fontId="42" fillId="0" borderId="0" xfId="143" applyNumberFormat="1" applyFont="1" applyBorder="1" applyAlignment="1">
      <alignment horizontal="center"/>
    </xf>
    <xf numFmtId="0" fontId="1" fillId="55" borderId="21" xfId="90" applyFont="1" applyFill="1" applyBorder="1" applyAlignment="1">
      <alignment horizontal="center" vertical="center"/>
      <protection/>
    </xf>
    <xf numFmtId="1" fontId="34" fillId="15" borderId="43" xfId="90" applyNumberFormat="1" applyFont="1" applyFill="1" applyBorder="1" applyAlignment="1">
      <alignment horizontal="center"/>
      <protection/>
    </xf>
    <xf numFmtId="0" fontId="28" fillId="0" borderId="24" xfId="143" applyNumberFormat="1" applyFont="1" applyFill="1" applyBorder="1" applyAlignment="1">
      <alignment horizontal="center" vertical="center"/>
    </xf>
    <xf numFmtId="0" fontId="28" fillId="0" borderId="24" xfId="90" applyFont="1" applyFill="1" applyBorder="1" applyAlignment="1">
      <alignment horizontal="center" vertical="center"/>
      <protection/>
    </xf>
    <xf numFmtId="0" fontId="28" fillId="0" borderId="24" xfId="89" applyFont="1" applyFill="1" applyBorder="1" applyAlignment="1">
      <alignment horizontal="center" vertical="center"/>
      <protection/>
    </xf>
    <xf numFmtId="0" fontId="34" fillId="0" borderId="25" xfId="94" applyFont="1" applyBorder="1" applyAlignment="1">
      <alignment horizontal="center" vertical="center"/>
      <protection/>
    </xf>
    <xf numFmtId="0" fontId="28" fillId="0" borderId="27" xfId="89" applyFont="1" applyFill="1" applyBorder="1" applyAlignment="1">
      <alignment horizontal="center" vertical="center"/>
      <protection/>
    </xf>
    <xf numFmtId="0" fontId="28" fillId="0" borderId="19" xfId="89" applyFont="1" applyFill="1" applyBorder="1" applyAlignment="1">
      <alignment horizontal="center" vertical="center"/>
      <protection/>
    </xf>
    <xf numFmtId="0" fontId="28" fillId="15" borderId="36" xfId="143" applyNumberFormat="1" applyFont="1" applyFill="1" applyBorder="1" applyAlignment="1">
      <alignment horizontal="center" vertical="center"/>
    </xf>
    <xf numFmtId="0" fontId="34" fillId="15" borderId="39" xfId="94" applyFont="1" applyFill="1" applyBorder="1" applyAlignment="1">
      <alignment horizontal="right"/>
      <protection/>
    </xf>
    <xf numFmtId="0" fontId="28" fillId="0" borderId="44" xfId="89" applyFont="1" applyFill="1" applyBorder="1" applyAlignment="1">
      <alignment horizontal="center" vertical="center"/>
      <protection/>
    </xf>
    <xf numFmtId="0" fontId="34" fillId="0" borderId="45" xfId="94" applyFont="1" applyBorder="1" applyAlignment="1">
      <alignment horizontal="center" vertical="center"/>
      <protection/>
    </xf>
    <xf numFmtId="2" fontId="1" fillId="0" borderId="34" xfId="90" applyNumberFormat="1" applyFont="1" applyBorder="1" applyAlignment="1">
      <alignment horizontal="center" vertical="center"/>
      <protection/>
    </xf>
    <xf numFmtId="165" fontId="1" fillId="0" borderId="34" xfId="90" applyNumberFormat="1" applyFont="1" applyBorder="1" applyAlignment="1">
      <alignment horizontal="center" vertical="center"/>
      <protection/>
    </xf>
    <xf numFmtId="0" fontId="34" fillId="0" borderId="46" xfId="94" applyFont="1" applyBorder="1" applyAlignment="1">
      <alignment horizontal="center" vertical="center"/>
      <protection/>
    </xf>
    <xf numFmtId="0" fontId="45" fillId="0" borderId="0" xfId="94" applyFont="1" applyBorder="1" applyAlignment="1">
      <alignment horizontal="right"/>
      <protection/>
    </xf>
    <xf numFmtId="0" fontId="34" fillId="37" borderId="36" xfId="90" applyFont="1" applyFill="1" applyBorder="1" applyAlignment="1">
      <alignment horizontal="center" vertical="center"/>
      <protection/>
    </xf>
    <xf numFmtId="0" fontId="39" fillId="0" borderId="47" xfId="90" applyFont="1" applyBorder="1" applyAlignment="1">
      <alignment horizontal="left"/>
      <protection/>
    </xf>
    <xf numFmtId="4" fontId="34" fillId="4" borderId="36" xfId="90" applyNumberFormat="1" applyFont="1" applyFill="1" applyBorder="1" applyAlignment="1">
      <alignment horizontal="center"/>
      <protection/>
    </xf>
    <xf numFmtId="197" fontId="32" fillId="37" borderId="36" xfId="143" applyNumberFormat="1" applyFont="1" applyFill="1" applyBorder="1" applyAlignment="1">
      <alignment horizontal="center" vertical="center" wrapText="1"/>
    </xf>
    <xf numFmtId="0" fontId="33" fillId="37" borderId="39" xfId="89" applyFont="1" applyFill="1" applyBorder="1" applyAlignment="1">
      <alignment horizontal="center" vertical="center" wrapText="1"/>
      <protection/>
    </xf>
    <xf numFmtId="0" fontId="33" fillId="37" borderId="43" xfId="89" applyFont="1" applyFill="1" applyBorder="1" applyAlignment="1">
      <alignment horizontal="center" vertical="center" wrapText="1"/>
      <protection/>
    </xf>
    <xf numFmtId="1" fontId="32" fillId="4" borderId="43" xfId="90" applyNumberFormat="1" applyFont="1" applyFill="1" applyBorder="1" applyAlignment="1">
      <alignment horizontal="center" vertical="center" wrapText="1"/>
      <protection/>
    </xf>
    <xf numFmtId="0" fontId="32" fillId="37" borderId="43" xfId="90" applyFont="1" applyFill="1" applyBorder="1" applyAlignment="1">
      <alignment horizontal="center" vertical="center" wrapText="1"/>
      <protection/>
    </xf>
    <xf numFmtId="2" fontId="32" fillId="37" borderId="43" xfId="90" applyNumberFormat="1" applyFont="1" applyFill="1" applyBorder="1" applyAlignment="1">
      <alignment horizontal="center" vertical="center" wrapText="1"/>
      <protection/>
    </xf>
    <xf numFmtId="176" fontId="32" fillId="37" borderId="43" xfId="90" applyNumberFormat="1" applyFont="1" applyFill="1" applyBorder="1" applyAlignment="1">
      <alignment horizontal="center" vertical="center" wrapText="1"/>
      <protection/>
    </xf>
    <xf numFmtId="0" fontId="32" fillId="37" borderId="37" xfId="90" applyFont="1" applyFill="1" applyBorder="1" applyAlignment="1">
      <alignment horizontal="center" vertical="center" wrapText="1"/>
      <protection/>
    </xf>
    <xf numFmtId="0" fontId="32" fillId="37" borderId="43" xfId="90" applyFont="1" applyFill="1" applyBorder="1" applyAlignment="1">
      <alignment horizontal="center" vertical="center" wrapText="1"/>
      <protection/>
    </xf>
    <xf numFmtId="0" fontId="32" fillId="37" borderId="41" xfId="90" applyFont="1" applyFill="1" applyBorder="1" applyAlignment="1">
      <alignment horizontal="center" vertical="center" wrapText="1"/>
      <protection/>
    </xf>
    <xf numFmtId="197" fontId="32" fillId="15" borderId="36" xfId="143" applyNumberFormat="1" applyFont="1" applyFill="1" applyBorder="1" applyAlignment="1">
      <alignment horizontal="center" vertical="center" wrapText="1"/>
    </xf>
    <xf numFmtId="0" fontId="33" fillId="15" borderId="39" xfId="89" applyFont="1" applyFill="1" applyBorder="1" applyAlignment="1">
      <alignment horizontal="center" vertical="center" wrapText="1"/>
      <protection/>
    </xf>
    <xf numFmtId="0" fontId="33" fillId="15" borderId="37" xfId="89" applyFont="1" applyFill="1" applyBorder="1" applyAlignment="1">
      <alignment horizontal="center" vertical="center" wrapText="1"/>
      <protection/>
    </xf>
    <xf numFmtId="1" fontId="32" fillId="15" borderId="43" xfId="90" applyNumberFormat="1" applyFont="1" applyFill="1" applyBorder="1" applyAlignment="1">
      <alignment horizontal="center" vertical="center" wrapText="1"/>
      <protection/>
    </xf>
    <xf numFmtId="0" fontId="32" fillId="15" borderId="43" xfId="90" applyFont="1" applyFill="1" applyBorder="1" applyAlignment="1">
      <alignment horizontal="center" vertical="center" wrapText="1"/>
      <protection/>
    </xf>
    <xf numFmtId="2" fontId="32" fillId="15" borderId="43" xfId="90" applyNumberFormat="1" applyFont="1" applyFill="1" applyBorder="1" applyAlignment="1">
      <alignment horizontal="center" vertical="center" wrapText="1"/>
      <protection/>
    </xf>
    <xf numFmtId="176" fontId="32" fillId="15" borderId="43" xfId="90" applyNumberFormat="1" applyFont="1" applyFill="1" applyBorder="1" applyAlignment="1">
      <alignment horizontal="center" vertical="center" wrapText="1"/>
      <protection/>
    </xf>
    <xf numFmtId="0" fontId="32" fillId="15" borderId="37" xfId="90" applyFont="1" applyFill="1" applyBorder="1" applyAlignment="1">
      <alignment horizontal="center" vertical="center" wrapText="1"/>
      <protection/>
    </xf>
    <xf numFmtId="0" fontId="32" fillId="15" borderId="43" xfId="90" applyFont="1" applyFill="1" applyBorder="1" applyAlignment="1">
      <alignment horizontal="center" vertical="center" wrapText="1"/>
      <protection/>
    </xf>
    <xf numFmtId="0" fontId="32" fillId="15" borderId="41" xfId="9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21" xfId="89" applyFont="1" applyBorder="1" applyAlignment="1">
      <alignment horizontal="left" wrapText="1"/>
      <protection/>
    </xf>
    <xf numFmtId="0" fontId="33" fillId="37" borderId="30" xfId="89" applyFont="1" applyFill="1" applyBorder="1" applyAlignment="1">
      <alignment wrapText="1"/>
      <protection/>
    </xf>
    <xf numFmtId="0" fontId="35" fillId="0" borderId="0" xfId="94" applyFont="1" applyBorder="1" applyAlignment="1">
      <alignment wrapText="1"/>
      <protection/>
    </xf>
    <xf numFmtId="0" fontId="36" fillId="0" borderId="0" xfId="94" applyFont="1" applyBorder="1" applyAlignment="1">
      <alignment wrapText="1"/>
      <protection/>
    </xf>
    <xf numFmtId="0" fontId="35" fillId="0" borderId="30" xfId="94" applyFont="1" applyBorder="1" applyAlignment="1">
      <alignment wrapText="1"/>
      <protection/>
    </xf>
    <xf numFmtId="0" fontId="33" fillId="37" borderId="39" xfId="89" applyFont="1" applyFill="1" applyBorder="1" applyAlignment="1">
      <alignment wrapText="1"/>
      <protection/>
    </xf>
    <xf numFmtId="0" fontId="33" fillId="37" borderId="39" xfId="94" applyFont="1" applyFill="1" applyBorder="1" applyAlignment="1">
      <alignment wrapText="1"/>
      <protection/>
    </xf>
    <xf numFmtId="0" fontId="38" fillId="0" borderId="0" xfId="94" applyFont="1" applyBorder="1" applyAlignment="1">
      <alignment wrapText="1"/>
      <protection/>
    </xf>
    <xf numFmtId="0" fontId="3" fillId="0" borderId="0" xfId="94" applyFont="1" applyBorder="1" applyAlignment="1">
      <alignment horizontal="left" wrapText="1"/>
      <protection/>
    </xf>
    <xf numFmtId="0" fontId="3" fillId="0" borderId="30" xfId="94" applyFont="1" applyBorder="1" applyAlignment="1">
      <alignment horizontal="left" wrapText="1"/>
      <protection/>
    </xf>
    <xf numFmtId="0" fontId="34" fillId="0" borderId="0" xfId="94" applyFont="1" applyBorder="1" applyAlignment="1">
      <alignment wrapText="1"/>
      <protection/>
    </xf>
    <xf numFmtId="0" fontId="36" fillId="0" borderId="0" xfId="89" applyFont="1" applyFill="1" applyBorder="1" applyAlignment="1">
      <alignment wrapText="1"/>
      <protection/>
    </xf>
    <xf numFmtId="0" fontId="35" fillId="0" borderId="0" xfId="94" applyFont="1" applyFill="1" applyBorder="1" applyAlignment="1">
      <alignment wrapText="1"/>
      <protection/>
    </xf>
    <xf numFmtId="0" fontId="35" fillId="0" borderId="30" xfId="94" applyFont="1" applyFill="1" applyBorder="1" applyAlignment="1">
      <alignment wrapText="1"/>
      <protection/>
    </xf>
    <xf numFmtId="0" fontId="36" fillId="0" borderId="30" xfId="89" applyFont="1" applyFill="1" applyBorder="1" applyAlignment="1">
      <alignment wrapText="1"/>
      <protection/>
    </xf>
    <xf numFmtId="0" fontId="33" fillId="0" borderId="0" xfId="89" applyFont="1" applyFill="1" applyBorder="1" applyAlignment="1">
      <alignment wrapText="1"/>
      <protection/>
    </xf>
    <xf numFmtId="0" fontId="39" fillId="0" borderId="0" xfId="90" applyFont="1" applyBorder="1" applyAlignment="1">
      <alignment wrapText="1"/>
      <protection/>
    </xf>
    <xf numFmtId="0" fontId="39" fillId="0" borderId="30" xfId="90" applyFont="1" applyBorder="1" applyAlignment="1">
      <alignment wrapText="1"/>
      <protection/>
    </xf>
    <xf numFmtId="0" fontId="32" fillId="37" borderId="39" xfId="94" applyFont="1" applyFill="1" applyBorder="1" applyAlignment="1">
      <alignment wrapText="1"/>
      <protection/>
    </xf>
    <xf numFmtId="0" fontId="33" fillId="37" borderId="39" xfId="89" applyFont="1" applyFill="1" applyBorder="1" applyAlignment="1">
      <alignment wrapText="1"/>
      <protection/>
    </xf>
    <xf numFmtId="0" fontId="33" fillId="0" borderId="0" xfId="94" applyFont="1" applyFill="1" applyBorder="1" applyAlignment="1">
      <alignment wrapText="1"/>
      <protection/>
    </xf>
    <xf numFmtId="0" fontId="39" fillId="0" borderId="0" xfId="89" applyFont="1" applyBorder="1" applyAlignment="1">
      <alignment wrapText="1"/>
      <protection/>
    </xf>
    <xf numFmtId="0" fontId="39" fillId="0" borderId="30" xfId="89" applyFont="1" applyBorder="1" applyAlignment="1">
      <alignment wrapText="1"/>
      <protection/>
    </xf>
    <xf numFmtId="0" fontId="33" fillId="0" borderId="30" xfId="89" applyFont="1" applyFill="1" applyBorder="1" applyAlignment="1">
      <alignment wrapText="1"/>
      <protection/>
    </xf>
    <xf numFmtId="0" fontId="40" fillId="34" borderId="39" xfId="94" applyFont="1" applyFill="1" applyBorder="1" applyAlignment="1">
      <alignment horizontal="left" wrapText="1"/>
      <protection/>
    </xf>
    <xf numFmtId="0" fontId="32" fillId="0" borderId="0" xfId="94" applyFont="1" applyFill="1" applyBorder="1" applyAlignment="1">
      <alignment horizontal="left" wrapText="1"/>
      <protection/>
    </xf>
    <xf numFmtId="0" fontId="33" fillId="34" borderId="39" xfId="89" applyFont="1" applyFill="1" applyBorder="1" applyAlignment="1">
      <alignment horizontal="left" wrapText="1"/>
      <protection/>
    </xf>
    <xf numFmtId="0" fontId="32" fillId="34" borderId="39" xfId="94" applyFont="1" applyFill="1" applyBorder="1" applyAlignment="1">
      <alignment wrapText="1"/>
      <protection/>
    </xf>
    <xf numFmtId="0" fontId="33" fillId="37" borderId="39" xfId="91" applyFont="1" applyFill="1" applyBorder="1" applyAlignment="1">
      <alignment wrapText="1"/>
      <protection/>
    </xf>
    <xf numFmtId="0" fontId="33" fillId="34" borderId="48" xfId="89" applyFont="1" applyFill="1" applyBorder="1" applyAlignment="1">
      <alignment wrapText="1"/>
      <protection/>
    </xf>
    <xf numFmtId="0" fontId="33" fillId="37" borderId="39" xfId="89" applyFont="1" applyFill="1" applyBorder="1" applyAlignment="1">
      <alignment horizontal="left" vertical="center" wrapText="1"/>
      <protection/>
    </xf>
    <xf numFmtId="0" fontId="35" fillId="0" borderId="0" xfId="94" applyFont="1" applyBorder="1" applyAlignment="1">
      <alignment horizontal="left" vertical="center" wrapText="1"/>
      <protection/>
    </xf>
    <xf numFmtId="0" fontId="35" fillId="0" borderId="30" xfId="94" applyFont="1" applyBorder="1" applyAlignment="1">
      <alignment horizontal="left" vertical="center" wrapText="1"/>
      <protection/>
    </xf>
    <xf numFmtId="0" fontId="32" fillId="37" borderId="39" xfId="94" applyFont="1" applyFill="1" applyBorder="1" applyAlignment="1">
      <alignment horizontal="left" vertical="center" wrapText="1"/>
      <protection/>
    </xf>
    <xf numFmtId="0" fontId="35" fillId="0" borderId="0" xfId="94" applyFont="1" applyFill="1" applyBorder="1" applyAlignment="1">
      <alignment horizontal="left" vertical="center" wrapText="1"/>
      <protection/>
    </xf>
    <xf numFmtId="0" fontId="35" fillId="0" borderId="30" xfId="94" applyFont="1" applyFill="1" applyBorder="1" applyAlignment="1">
      <alignment horizontal="left" wrapText="1"/>
      <protection/>
    </xf>
    <xf numFmtId="0" fontId="40" fillId="37" borderId="39" xfId="91" applyFont="1" applyFill="1" applyBorder="1" applyAlignment="1">
      <alignment wrapText="1"/>
      <protection/>
    </xf>
    <xf numFmtId="0" fontId="35" fillId="0" borderId="0" xfId="94" applyFont="1" applyFill="1" applyBorder="1" applyAlignment="1">
      <alignment horizontal="center" wrapText="1"/>
      <protection/>
    </xf>
    <xf numFmtId="0" fontId="35" fillId="0" borderId="30" xfId="94" applyFont="1" applyFill="1" applyBorder="1" applyAlignment="1">
      <alignment horizontal="center" wrapText="1"/>
      <protection/>
    </xf>
    <xf numFmtId="0" fontId="32" fillId="37" borderId="39" xfId="94" applyFont="1" applyFill="1" applyBorder="1" applyAlignment="1">
      <alignment horizontal="left" wrapText="1"/>
      <protection/>
    </xf>
    <xf numFmtId="0" fontId="40" fillId="37" borderId="39" xfId="91" applyFont="1" applyFill="1" applyBorder="1" applyAlignment="1">
      <alignment wrapText="1"/>
      <protection/>
    </xf>
    <xf numFmtId="0" fontId="33" fillId="37" borderId="30" xfId="91" applyFont="1" applyFill="1" applyBorder="1" applyAlignment="1">
      <alignment horizontal="left" wrapText="1"/>
      <protection/>
    </xf>
    <xf numFmtId="0" fontId="32" fillId="0" borderId="0" xfId="94" applyFont="1" applyFill="1" applyBorder="1" applyAlignment="1">
      <alignment wrapText="1"/>
      <protection/>
    </xf>
    <xf numFmtId="0" fontId="32" fillId="0" borderId="30" xfId="94" applyFont="1" applyFill="1" applyBorder="1" applyAlignment="1">
      <alignment wrapText="1"/>
      <protection/>
    </xf>
    <xf numFmtId="0" fontId="32" fillId="15" borderId="39" xfId="94" applyFont="1" applyFill="1" applyBorder="1" applyAlignment="1">
      <alignment horizontal="center" vertical="center" wrapText="1"/>
      <protection/>
    </xf>
    <xf numFmtId="0" fontId="41" fillId="0" borderId="0" xfId="94" applyFont="1" applyBorder="1" applyAlignment="1">
      <alignment wrapText="1"/>
      <protection/>
    </xf>
    <xf numFmtId="0" fontId="38" fillId="0" borderId="30" xfId="94" applyFont="1" applyBorder="1" applyAlignment="1">
      <alignment wrapText="1"/>
      <protection/>
    </xf>
    <xf numFmtId="0" fontId="34" fillId="0" borderId="0" xfId="94" applyFont="1" applyBorder="1" applyAlignment="1">
      <alignment horizontal="center" wrapText="1"/>
      <protection/>
    </xf>
    <xf numFmtId="0" fontId="34" fillId="0" borderId="30" xfId="94" applyFont="1" applyBorder="1" applyAlignment="1">
      <alignment horizontal="center" wrapText="1"/>
      <protection/>
    </xf>
    <xf numFmtId="0" fontId="33" fillId="37" borderId="31" xfId="89" applyFont="1" applyFill="1" applyBorder="1" applyAlignment="1">
      <alignment wrapText="1"/>
      <protection/>
    </xf>
    <xf numFmtId="0" fontId="33" fillId="37" borderId="30" xfId="94" applyFont="1" applyFill="1" applyBorder="1" applyAlignment="1">
      <alignment wrapText="1"/>
      <protection/>
    </xf>
    <xf numFmtId="2" fontId="42" fillId="0" borderId="0" xfId="143" applyNumberFormat="1" applyFont="1" applyBorder="1" applyAlignment="1">
      <alignment horizontal="center" wrapText="1"/>
    </xf>
    <xf numFmtId="2" fontId="42" fillId="0" borderId="30" xfId="143" applyNumberFormat="1" applyFont="1" applyBorder="1" applyAlignment="1">
      <alignment horizontal="center" wrapText="1"/>
    </xf>
    <xf numFmtId="0" fontId="33" fillId="37" borderId="48" xfId="89" applyFont="1" applyFill="1" applyBorder="1" applyAlignment="1">
      <alignment wrapText="1"/>
      <protection/>
    </xf>
    <xf numFmtId="0" fontId="35" fillId="0" borderId="48" xfId="94" applyFont="1" applyBorder="1" applyAlignment="1">
      <alignment wrapText="1"/>
      <protection/>
    </xf>
    <xf numFmtId="0" fontId="43" fillId="0" borderId="0" xfId="94" applyFont="1" applyFill="1" applyBorder="1" applyAlignment="1">
      <alignment horizontal="left" vertical="center" wrapText="1"/>
      <protection/>
    </xf>
    <xf numFmtId="0" fontId="37" fillId="0" borderId="0" xfId="90" applyFont="1" applyBorder="1" applyAlignment="1">
      <alignment horizontal="left" vertical="center" wrapText="1"/>
      <protection/>
    </xf>
    <xf numFmtId="0" fontId="44" fillId="0" borderId="0" xfId="94" applyFont="1" applyBorder="1" applyAlignment="1">
      <alignment horizontal="left" vertical="center" wrapText="1"/>
      <protection/>
    </xf>
    <xf numFmtId="0" fontId="44" fillId="0" borderId="30" xfId="94" applyFont="1" applyBorder="1" applyAlignment="1">
      <alignment horizontal="left" vertical="center" wrapText="1"/>
      <protection/>
    </xf>
    <xf numFmtId="0" fontId="33" fillId="34" borderId="48" xfId="89" applyFont="1" applyFill="1" applyBorder="1" applyAlignment="1">
      <alignment horizontal="left" vertical="center" wrapText="1"/>
      <protection/>
    </xf>
    <xf numFmtId="0" fontId="33" fillId="34" borderId="36" xfId="94" applyFont="1" applyFill="1" applyBorder="1" applyAlignment="1">
      <alignment horizontal="left" vertical="center" wrapText="1"/>
      <protection/>
    </xf>
    <xf numFmtId="0" fontId="33" fillId="34" borderId="19" xfId="94" applyFont="1" applyFill="1" applyBorder="1" applyAlignment="1">
      <alignment horizontal="left" vertical="center" wrapText="1"/>
      <protection/>
    </xf>
    <xf numFmtId="0" fontId="39" fillId="0" borderId="48" xfId="90" applyFont="1" applyBorder="1" applyAlignment="1">
      <alignment wrapText="1"/>
      <protection/>
    </xf>
    <xf numFmtId="0" fontId="0" fillId="0" borderId="0" xfId="0" applyAlignment="1">
      <alignment vertical="center"/>
    </xf>
    <xf numFmtId="1" fontId="34" fillId="4" borderId="22" xfId="90" applyNumberFormat="1" applyFont="1" applyFill="1" applyBorder="1" applyAlignment="1">
      <alignment horizontal="center" vertical="center"/>
      <protection/>
    </xf>
    <xf numFmtId="1" fontId="34" fillId="39" borderId="22" xfId="90" applyNumberFormat="1" applyFont="1" applyFill="1" applyBorder="1" applyAlignment="1">
      <alignment horizontal="center" vertical="center"/>
      <protection/>
    </xf>
    <xf numFmtId="1" fontId="34" fillId="15" borderId="43" xfId="90" applyNumberFormat="1" applyFont="1" applyFill="1" applyBorder="1" applyAlignment="1">
      <alignment horizontal="center" vertical="center"/>
      <protection/>
    </xf>
    <xf numFmtId="1" fontId="34" fillId="4" borderId="23" xfId="90" applyNumberFormat="1" applyFont="1" applyFill="1" applyBorder="1" applyAlignment="1">
      <alignment horizontal="center" vertical="center"/>
      <protection/>
    </xf>
    <xf numFmtId="0" fontId="34" fillId="0" borderId="49" xfId="94" applyFont="1" applyBorder="1" applyAlignment="1">
      <alignment horizontal="center" vertical="center"/>
      <protection/>
    </xf>
    <xf numFmtId="0" fontId="45" fillId="37" borderId="39" xfId="89" applyFont="1" applyFill="1" applyBorder="1" applyAlignment="1">
      <alignment horizontal="center" vertical="center" wrapText="1"/>
      <protection/>
    </xf>
    <xf numFmtId="0" fontId="45" fillId="15" borderId="39" xfId="89" applyFont="1" applyFill="1" applyBorder="1" applyAlignment="1">
      <alignment horizontal="center" vertical="center" wrapText="1"/>
      <protection/>
    </xf>
    <xf numFmtId="0" fontId="34" fillId="37" borderId="50" xfId="94" applyFont="1" applyFill="1" applyBorder="1" applyAlignment="1">
      <alignment horizontal="center"/>
      <protection/>
    </xf>
    <xf numFmtId="0" fontId="34" fillId="0" borderId="0" xfId="94" applyFont="1" applyBorder="1" applyAlignment="1">
      <alignment horizontal="right"/>
      <protection/>
    </xf>
    <xf numFmtId="0" fontId="34" fillId="0" borderId="30" xfId="94" applyFont="1" applyBorder="1" applyAlignment="1">
      <alignment horizontal="right"/>
      <protection/>
    </xf>
    <xf numFmtId="0" fontId="34" fillId="37" borderId="51" xfId="94" applyFont="1" applyFill="1" applyBorder="1" applyAlignment="1">
      <alignment horizontal="center"/>
      <protection/>
    </xf>
    <xf numFmtId="0" fontId="34" fillId="0" borderId="0" xfId="94" applyFont="1" applyFill="1" applyBorder="1" applyAlignment="1">
      <alignment horizontal="right"/>
      <protection/>
    </xf>
    <xf numFmtId="0" fontId="34" fillId="0" borderId="30" xfId="94" applyFont="1" applyFill="1" applyBorder="1" applyAlignment="1">
      <alignment horizontal="right"/>
      <protection/>
    </xf>
    <xf numFmtId="0" fontId="34" fillId="37" borderId="51" xfId="94" applyFont="1" applyFill="1" applyBorder="1" applyAlignment="1">
      <alignment horizontal="right"/>
      <protection/>
    </xf>
    <xf numFmtId="0" fontId="34" fillId="37" borderId="47" xfId="94" applyFont="1" applyFill="1" applyBorder="1" applyAlignment="1">
      <alignment horizontal="center"/>
      <protection/>
    </xf>
    <xf numFmtId="0" fontId="34" fillId="0" borderId="0" xfId="94" applyFont="1" applyFill="1" applyBorder="1" applyAlignment="1">
      <alignment horizontal="center"/>
      <protection/>
    </xf>
    <xf numFmtId="0" fontId="34" fillId="37" borderId="39" xfId="94" applyFont="1" applyFill="1" applyBorder="1" applyAlignment="1">
      <alignment horizontal="center"/>
      <protection/>
    </xf>
    <xf numFmtId="0" fontId="34" fillId="34" borderId="47" xfId="94" applyFont="1" applyFill="1" applyBorder="1" applyAlignment="1">
      <alignment horizontal="right"/>
      <protection/>
    </xf>
    <xf numFmtId="0" fontId="45" fillId="34" borderId="47" xfId="94" applyFont="1" applyFill="1" applyBorder="1" applyAlignment="1">
      <alignment horizontal="right"/>
      <protection/>
    </xf>
    <xf numFmtId="0" fontId="34" fillId="37" borderId="47" xfId="94" applyFont="1" applyFill="1" applyBorder="1" applyAlignment="1">
      <alignment horizontal="center" vertical="center"/>
      <protection/>
    </xf>
    <xf numFmtId="0" fontId="34" fillId="0" borderId="0" xfId="94" applyFont="1" applyFill="1" applyBorder="1" applyAlignment="1">
      <alignment vertical="center"/>
      <protection/>
    </xf>
    <xf numFmtId="0" fontId="34" fillId="37" borderId="39" xfId="94" applyFont="1" applyFill="1" applyBorder="1" applyAlignment="1">
      <alignment horizontal="center" vertical="center"/>
      <protection/>
    </xf>
    <xf numFmtId="0" fontId="34" fillId="0" borderId="50" xfId="94" applyFont="1" applyFill="1" applyBorder="1" applyAlignment="1">
      <alignment vertical="center"/>
      <protection/>
    </xf>
    <xf numFmtId="0" fontId="34" fillId="0" borderId="30" xfId="94" applyFont="1" applyFill="1" applyBorder="1" applyAlignment="1">
      <alignment horizontal="center"/>
      <protection/>
    </xf>
    <xf numFmtId="0" fontId="34" fillId="37" borderId="47" xfId="94" applyFont="1" applyFill="1" applyBorder="1" applyAlignment="1">
      <alignment horizontal="right"/>
      <protection/>
    </xf>
    <xf numFmtId="0" fontId="34" fillId="34" borderId="47" xfId="94" applyFont="1" applyFill="1" applyBorder="1" applyAlignment="1">
      <alignment horizontal="center"/>
      <protection/>
    </xf>
    <xf numFmtId="0" fontId="34" fillId="34" borderId="39" xfId="94" applyFont="1" applyFill="1" applyBorder="1" applyAlignment="1">
      <alignment horizontal="right"/>
      <protection/>
    </xf>
    <xf numFmtId="0" fontId="45" fillId="37" borderId="47" xfId="91" applyFont="1" applyFill="1" applyBorder="1" applyAlignment="1">
      <alignment horizontal="right"/>
      <protection/>
    </xf>
    <xf numFmtId="0" fontId="45" fillId="55" borderId="0" xfId="91" applyFont="1" applyFill="1" applyBorder="1" applyAlignment="1">
      <alignment horizontal="right"/>
      <protection/>
    </xf>
    <xf numFmtId="0" fontId="45" fillId="55" borderId="30" xfId="91" applyFont="1" applyFill="1" applyBorder="1" applyAlignment="1">
      <alignment horizontal="right"/>
      <protection/>
    </xf>
    <xf numFmtId="0" fontId="45" fillId="34" borderId="47" xfId="91" applyFont="1" applyFill="1" applyBorder="1" applyAlignment="1">
      <alignment horizontal="right"/>
      <protection/>
    </xf>
    <xf numFmtId="0" fontId="34" fillId="37" borderId="39" xfId="94" applyFont="1" applyFill="1" applyBorder="1" applyAlignment="1">
      <alignment horizontal="right"/>
      <protection/>
    </xf>
    <xf numFmtId="0" fontId="45" fillId="37" borderId="47" xfId="89" applyFont="1" applyFill="1" applyBorder="1" applyAlignment="1">
      <alignment/>
      <protection/>
    </xf>
    <xf numFmtId="0" fontId="34" fillId="0" borderId="30" xfId="94" applyFont="1" applyBorder="1" applyAlignment="1">
      <alignment/>
      <protection/>
    </xf>
    <xf numFmtId="0" fontId="45" fillId="37" borderId="39" xfId="89" applyFont="1" applyFill="1" applyBorder="1" applyAlignment="1">
      <alignment/>
      <protection/>
    </xf>
    <xf numFmtId="0" fontId="34" fillId="37" borderId="30" xfId="94" applyFont="1" applyFill="1" applyBorder="1" applyAlignment="1">
      <alignment horizontal="right"/>
      <protection/>
    </xf>
    <xf numFmtId="0" fontId="45" fillId="37" borderId="39" xfId="94" applyFont="1" applyFill="1" applyBorder="1" applyAlignment="1">
      <alignment horizontal="right"/>
      <protection/>
    </xf>
    <xf numFmtId="0" fontId="34" fillId="37" borderId="31" xfId="94" applyFont="1" applyFill="1" applyBorder="1" applyAlignment="1">
      <alignment horizontal="right"/>
      <protection/>
    </xf>
    <xf numFmtId="0" fontId="34" fillId="34" borderId="30" xfId="94" applyFont="1" applyFill="1" applyBorder="1" applyAlignment="1">
      <alignment horizontal="right"/>
      <protection/>
    </xf>
    <xf numFmtId="0" fontId="34" fillId="0" borderId="51" xfId="94" applyFont="1" applyBorder="1" applyAlignment="1">
      <alignment/>
      <protection/>
    </xf>
    <xf numFmtId="0" fontId="45" fillId="0" borderId="30" xfId="94" applyFont="1" applyBorder="1" applyAlignment="1">
      <alignment horizontal="right"/>
      <protection/>
    </xf>
    <xf numFmtId="0" fontId="45" fillId="0" borderId="0" xfId="0" applyFont="1" applyAlignment="1">
      <alignment/>
    </xf>
    <xf numFmtId="0" fontId="34" fillId="0" borderId="0" xfId="94" applyFont="1" applyFill="1" applyBorder="1" applyAlignment="1">
      <alignment horizontal="center"/>
      <protection/>
    </xf>
    <xf numFmtId="0" fontId="45" fillId="0" borderId="30" xfId="94" applyFont="1" applyBorder="1" applyAlignment="1">
      <alignment horizontal="right"/>
      <protection/>
    </xf>
    <xf numFmtId="0" fontId="45" fillId="0" borderId="0" xfId="94" applyFont="1" applyBorder="1" applyAlignment="1">
      <alignment horizontal="right"/>
      <protection/>
    </xf>
    <xf numFmtId="0" fontId="34" fillId="0" borderId="30" xfId="90" applyFont="1" applyBorder="1">
      <alignment/>
      <protection/>
    </xf>
    <xf numFmtId="0" fontId="34" fillId="0" borderId="30" xfId="94" applyFont="1" applyBorder="1" applyAlignment="1">
      <alignment horizontal="right"/>
      <protection/>
    </xf>
    <xf numFmtId="0" fontId="34" fillId="0" borderId="39" xfId="90" applyFont="1" applyBorder="1">
      <alignment/>
      <protection/>
    </xf>
    <xf numFmtId="0" fontId="45" fillId="0" borderId="31" xfId="94" applyFont="1" applyBorder="1" applyAlignment="1">
      <alignment horizontal="right" vertical="center"/>
      <protection/>
    </xf>
    <xf numFmtId="4" fontId="45" fillId="0" borderId="0" xfId="0" applyNumberFormat="1" applyFont="1" applyAlignment="1">
      <alignment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center" vertical="center"/>
    </xf>
    <xf numFmtId="4" fontId="29" fillId="0" borderId="21" xfId="90" applyNumberFormat="1" applyFont="1" applyBorder="1" applyAlignment="1">
      <alignment horizontal="center" vertical="center"/>
      <protection/>
    </xf>
    <xf numFmtId="4" fontId="31" fillId="0" borderId="21" xfId="90" applyNumberFormat="1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176" fontId="5" fillId="0" borderId="22" xfId="90" applyNumberFormat="1" applyFont="1" applyBorder="1" applyAlignment="1">
      <alignment horizontal="center" vertical="center" wrapText="1"/>
      <protection/>
    </xf>
    <xf numFmtId="1" fontId="34" fillId="4" borderId="33" xfId="90" applyNumberFormat="1" applyFont="1" applyFill="1" applyBorder="1" applyAlignment="1">
      <alignment horizontal="center" vertical="center"/>
      <protection/>
    </xf>
    <xf numFmtId="0" fontId="34" fillId="15" borderId="39" xfId="94" applyFont="1" applyFill="1" applyBorder="1" applyAlignment="1">
      <alignment horizontal="center" vertical="center"/>
      <protection/>
    </xf>
    <xf numFmtId="1" fontId="34" fillId="15" borderId="41" xfId="90" applyNumberFormat="1" applyFont="1" applyFill="1" applyBorder="1" applyAlignment="1">
      <alignment horizontal="center"/>
      <protection/>
    </xf>
    <xf numFmtId="176" fontId="5" fillId="0" borderId="21" xfId="90" applyNumberFormat="1" applyFont="1" applyFill="1" applyBorder="1" applyAlignment="1">
      <alignment horizontal="center" vertical="center"/>
      <protection/>
    </xf>
    <xf numFmtId="1" fontId="34" fillId="4" borderId="21" xfId="90" applyNumberFormat="1" applyFont="1" applyFill="1" applyBorder="1" applyAlignment="1">
      <alignment horizontal="center" vertical="center"/>
      <protection/>
    </xf>
    <xf numFmtId="1" fontId="34" fillId="4" borderId="52" xfId="90" applyNumberFormat="1" applyFont="1" applyFill="1" applyBorder="1" applyAlignment="1">
      <alignment horizontal="center" vertical="center"/>
      <protection/>
    </xf>
    <xf numFmtId="0" fontId="34" fillId="0" borderId="0" xfId="94" applyFont="1" applyBorder="1" applyAlignment="1">
      <alignment horizontal="center" vertical="center"/>
      <protection/>
    </xf>
    <xf numFmtId="0" fontId="34" fillId="0" borderId="41" xfId="94" applyFont="1" applyBorder="1" applyAlignment="1">
      <alignment horizontal="center" vertical="center"/>
      <protection/>
    </xf>
    <xf numFmtId="197" fontId="28" fillId="56" borderId="24" xfId="143" applyNumberFormat="1" applyFont="1" applyFill="1" applyBorder="1" applyAlignment="1">
      <alignment horizontal="center" vertical="center"/>
    </xf>
    <xf numFmtId="0" fontId="33" fillId="0" borderId="0" xfId="89" applyFont="1" applyFill="1" applyBorder="1" applyAlignment="1">
      <alignment horizontal="left" vertical="center" wrapText="1"/>
      <protection/>
    </xf>
    <xf numFmtId="1" fontId="34" fillId="4" borderId="34" xfId="90" applyNumberFormat="1" applyFont="1" applyFill="1" applyBorder="1" applyAlignment="1">
      <alignment horizontal="center" vertical="center"/>
      <protection/>
    </xf>
    <xf numFmtId="0" fontId="34" fillId="0" borderId="35" xfId="94" applyFont="1" applyBorder="1" applyAlignment="1">
      <alignment horizontal="center" vertical="center"/>
      <protection/>
    </xf>
    <xf numFmtId="0" fontId="28" fillId="15" borderId="36" xfId="89" applyFont="1" applyFill="1" applyBorder="1" applyAlignment="1">
      <alignment horizontal="center" vertical="center"/>
      <protection/>
    </xf>
    <xf numFmtId="0" fontId="45" fillId="15" borderId="39" xfId="94" applyFont="1" applyFill="1" applyBorder="1" applyAlignment="1">
      <alignment horizontal="right"/>
      <protection/>
    </xf>
    <xf numFmtId="0" fontId="32" fillId="0" borderId="0" xfId="94" applyFont="1" applyFill="1" applyBorder="1" applyAlignment="1">
      <alignment horizontal="center" vertical="center" wrapText="1"/>
      <protection/>
    </xf>
    <xf numFmtId="0" fontId="45" fillId="0" borderId="0" xfId="94" applyFont="1" applyFill="1" applyBorder="1" applyAlignment="1">
      <alignment horizontal="right"/>
      <protection/>
    </xf>
    <xf numFmtId="0" fontId="34" fillId="0" borderId="45" xfId="94" applyFont="1" applyFill="1" applyBorder="1" applyAlignment="1">
      <alignment horizontal="center" vertical="center"/>
      <protection/>
    </xf>
    <xf numFmtId="0" fontId="34" fillId="0" borderId="53" xfId="94" applyFont="1" applyBorder="1" applyAlignment="1">
      <alignment horizontal="center" vertical="center"/>
      <protection/>
    </xf>
    <xf numFmtId="1" fontId="34" fillId="15" borderId="21" xfId="90" applyNumberFormat="1" applyFont="1" applyFill="1" applyBorder="1" applyAlignment="1">
      <alignment horizontal="center" vertical="center"/>
      <protection/>
    </xf>
    <xf numFmtId="0" fontId="34" fillId="37" borderId="54" xfId="94" applyFont="1" applyFill="1" applyBorder="1" applyAlignment="1">
      <alignment horizontal="center" vertical="center"/>
      <protection/>
    </xf>
    <xf numFmtId="0" fontId="34" fillId="37" borderId="55" xfId="94" applyFont="1" applyFill="1" applyBorder="1" applyAlignment="1">
      <alignment horizontal="center" vertical="center"/>
      <protection/>
    </xf>
  </cellXfs>
  <cellStyles count="13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Celkem" xfId="51"/>
    <cellStyle name="Chybně" xfId="52"/>
    <cellStyle name="Comma [0] 2" xfId="53"/>
    <cellStyle name="Comma [0] 3" xfId="54"/>
    <cellStyle name="Comma 2" xfId="55"/>
    <cellStyle name="Comma 2 2" xfId="56"/>
    <cellStyle name="Comma 3" xfId="57"/>
    <cellStyle name="Comma 4" xfId="58"/>
    <cellStyle name="Euro" xfId="59"/>
    <cellStyle name="Hyperlink 2" xfId="60"/>
    <cellStyle name="Kontrolní buňka" xfId="61"/>
    <cellStyle name="Migliaia (0)_consumi anno 2000" xfId="62"/>
    <cellStyle name="Migliaia 2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al 10" xfId="70"/>
    <cellStyle name="Normal 11" xfId="71"/>
    <cellStyle name="Normal 12" xfId="72"/>
    <cellStyle name="Normal 2" xfId="73"/>
    <cellStyle name="Normal 2 2" xfId="74"/>
    <cellStyle name="Normal 2 3" xfId="75"/>
    <cellStyle name="Normal 2 4" xfId="76"/>
    <cellStyle name="Normal 3" xfId="77"/>
    <cellStyle name="Normal 3 2" xfId="78"/>
    <cellStyle name="Normal 4" xfId="79"/>
    <cellStyle name="Normal 5" xfId="80"/>
    <cellStyle name="Normal 5 2" xfId="81"/>
    <cellStyle name="Normal 6" xfId="82"/>
    <cellStyle name="Normal 7" xfId="83"/>
    <cellStyle name="Normal 8" xfId="84"/>
    <cellStyle name="Normale_200802" xfId="85"/>
    <cellStyle name="normální 2" xfId="86"/>
    <cellStyle name="normální 2 2" xfId="87"/>
    <cellStyle name="normální 3" xfId="88"/>
    <cellStyle name="normální_DM_FAX" xfId="89"/>
    <cellStyle name="normální_GB faxový ceník 1.4.97 (2) " xfId="90"/>
    <cellStyle name="normální_ruský faxový ceník 1.4.1997" xfId="91"/>
    <cellStyle name="Percent 2" xfId="92"/>
    <cellStyle name="Percent 3" xfId="93"/>
    <cellStyle name="písmo DEM ceník" xfId="94"/>
    <cellStyle name="Poznámka" xfId="95"/>
    <cellStyle name="Propojená buňka" xfId="96"/>
    <cellStyle name="Správně" xfId="97"/>
    <cellStyle name="Standard_HT" xfId="98"/>
    <cellStyle name="Style 1" xfId="99"/>
    <cellStyle name="Text upozornění" xfId="100"/>
    <cellStyle name="Valuta (0)_consumi anno 2000" xfId="101"/>
    <cellStyle name="Vstup" xfId="102"/>
    <cellStyle name="Výpočet" xfId="103"/>
    <cellStyle name="Výstup" xfId="104"/>
    <cellStyle name="Vysvětlující text" xfId="105"/>
    <cellStyle name="Währung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Hyperlink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3" xfId="134"/>
    <cellStyle name="Followed Hyperlink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Стиль 1" xfId="141"/>
    <cellStyle name="Текст предупреждения" xfId="142"/>
    <cellStyle name="Comma" xfId="143"/>
    <cellStyle name="Comma [0]" xfId="144"/>
    <cellStyle name="Хороший" xfId="145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petr_09_01_09\-!-\petr_09_01_09\Cenu_2011\KB_2011\Andrey%20Analiz%20Price%20FV%20RU%20EUR%20od%2016%2002%202011%20slev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Documents%20and%20Settings\tomas\Plocha\cen&#237;ky_new\cen&#237;k%20obchod\wavin%20cen&#237;ky\cen&#237;k_srovn&#225;n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petr_09_01_09\-!-\petr_09_01_09\Cenu_2011\ALL_2011\Price%2021_02_11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nov&#253;%20cen&#237;k\cen&#237;k_FV_Plast_CZK_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petr_09_01_09\-!-\petr_09_01_09\Cenu_2011\LV_2011\Andrey%20Analiz%20Price%20FV%20RU%20EUR%20od%2016%2002%202011%20sle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-47%"/>
      <sheetName val="Price od 16.02.11"/>
      <sheetName val="PRICELIST_RU_EUR"/>
      <sheetName val="Price K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EUR"/>
      <sheetName val="skladové položky"/>
      <sheetName val="CHYBĚJÍCÍ POLOŽKY"/>
      <sheetName val="FV Plast EUR_new"/>
      <sheetName val="FV Plast EUR"/>
      <sheetName val="FV Plast CZK "/>
      <sheetName val="WAVIN navíc"/>
      <sheetName val="PipeLine navíc"/>
      <sheetName val="srovnání cen"/>
      <sheetName val="srovnání_záloha"/>
      <sheetName val="Wavin ceník"/>
      <sheetName val="wavin eur"/>
    </sheetNames>
    <sheetDataSet>
      <sheetData sheetId="8">
        <row r="8">
          <cell r="AF8" t="str">
            <v>FV Plast</v>
          </cell>
          <cell r="AG8" t="str">
            <v>Wavin</v>
          </cell>
          <cell r="AH8" t="str">
            <v>Cena</v>
          </cell>
          <cell r="AI8" t="str">
            <v>PipeLine</v>
          </cell>
          <cell r="AJ8" t="str">
            <v>Cena</v>
          </cell>
        </row>
        <row r="9">
          <cell r="AF9" t="str">
            <v>katalog. číslo</v>
          </cell>
          <cell r="AG9" t="str">
            <v>katalog. číslo</v>
          </cell>
          <cell r="AH9" t="str">
            <v>Wavin</v>
          </cell>
          <cell r="AI9" t="str">
            <v>katalog. číslo</v>
          </cell>
          <cell r="AJ9" t="str">
            <v>PipeLine</v>
          </cell>
        </row>
        <row r="10">
          <cell r="AF10" t="str">
            <v> 103020</v>
          </cell>
          <cell r="AG10" t="str">
            <v>STR020P10X</v>
          </cell>
          <cell r="AH10">
            <v>15.6</v>
          </cell>
          <cell r="AI10" t="str">
            <v>210129.01</v>
          </cell>
          <cell r="AJ10" t="str">
            <v>15,50</v>
          </cell>
        </row>
        <row r="11">
          <cell r="AF11" t="str">
            <v> 103025</v>
          </cell>
          <cell r="AG11" t="str">
            <v>STR025P10X</v>
          </cell>
          <cell r="AH11">
            <v>22.3</v>
          </cell>
          <cell r="AI11" t="str">
            <v>210134.01</v>
          </cell>
          <cell r="AJ11" t="str">
            <v>22,20</v>
          </cell>
        </row>
        <row r="12">
          <cell r="AF12" t="str">
            <v> 103032</v>
          </cell>
          <cell r="AG12" t="str">
            <v>STR032P10X</v>
          </cell>
          <cell r="AH12">
            <v>32.2</v>
          </cell>
          <cell r="AI12" t="str">
            <v>210139.01</v>
          </cell>
          <cell r="AJ12" t="str">
            <v>32,10</v>
          </cell>
        </row>
        <row r="13">
          <cell r="AF13" t="str">
            <v> 103040</v>
          </cell>
          <cell r="AG13" t="str">
            <v>STR040P10X</v>
          </cell>
          <cell r="AH13">
            <v>50.9</v>
          </cell>
          <cell r="AI13" t="str">
            <v>210144.01</v>
          </cell>
          <cell r="AJ13" t="str">
            <v>50,80</v>
          </cell>
        </row>
        <row r="14">
          <cell r="AF14" t="str">
            <v> 103050</v>
          </cell>
          <cell r="AG14" t="str">
            <v>STR050P10X</v>
          </cell>
          <cell r="AH14">
            <v>85.1</v>
          </cell>
          <cell r="AI14" t="str">
            <v>210149.01</v>
          </cell>
          <cell r="AJ14" t="str">
            <v>84,80</v>
          </cell>
        </row>
        <row r="15">
          <cell r="AF15" t="str">
            <v> 103063</v>
          </cell>
          <cell r="AG15" t="str">
            <v>STR063P10X</v>
          </cell>
          <cell r="AH15">
            <v>133.5</v>
          </cell>
          <cell r="AI15" t="str">
            <v>210154.01</v>
          </cell>
          <cell r="AJ15" t="str">
            <v>133,40</v>
          </cell>
        </row>
        <row r="16">
          <cell r="AF16" t="str">
            <v> 103075</v>
          </cell>
          <cell r="AG16" t="str">
            <v>STR075P10X</v>
          </cell>
          <cell r="AH16">
            <v>205.7</v>
          </cell>
          <cell r="AI16" t="str">
            <v>210159.01</v>
          </cell>
          <cell r="AJ16" t="str">
            <v>204,80</v>
          </cell>
        </row>
        <row r="17">
          <cell r="AF17" t="str">
            <v> 103090</v>
          </cell>
          <cell r="AG17" t="str">
            <v>STR090P10X</v>
          </cell>
          <cell r="AH17">
            <v>317.6</v>
          </cell>
          <cell r="AI17" t="str">
            <v>210164.01</v>
          </cell>
          <cell r="AJ17" t="str">
            <v>316,10</v>
          </cell>
        </row>
        <row r="18">
          <cell r="AF18" t="str">
            <v> 103110</v>
          </cell>
          <cell r="AG18" t="str">
            <v>STR110P10X</v>
          </cell>
          <cell r="AH18">
            <v>411.7</v>
          </cell>
          <cell r="AI18" t="str">
            <v>210169.01</v>
          </cell>
          <cell r="AJ18" t="str">
            <v>409,80</v>
          </cell>
        </row>
        <row r="20">
          <cell r="AF20" t="str">
            <v> 102016</v>
          </cell>
          <cell r="AG20" t="str">
            <v>STR016P16X</v>
          </cell>
          <cell r="AH20">
            <v>14</v>
          </cell>
          <cell r="AI20" t="str">
            <v>210122.01</v>
          </cell>
          <cell r="AJ20">
            <v>14</v>
          </cell>
        </row>
        <row r="21">
          <cell r="AF21" t="str">
            <v> 102020</v>
          </cell>
          <cell r="AG21" t="str">
            <v>STR020P16X</v>
          </cell>
          <cell r="AH21">
            <v>16</v>
          </cell>
          <cell r="AI21" t="str">
            <v>210130.01</v>
          </cell>
          <cell r="AJ21">
            <v>16</v>
          </cell>
        </row>
        <row r="22">
          <cell r="AF22" t="str">
            <v> 102025</v>
          </cell>
          <cell r="AG22" t="str">
            <v>STR025P16X</v>
          </cell>
          <cell r="AH22">
            <v>25.5</v>
          </cell>
          <cell r="AI22" t="str">
            <v>210135.01</v>
          </cell>
          <cell r="AJ22">
            <v>25.4</v>
          </cell>
        </row>
        <row r="23">
          <cell r="AF23" t="str">
            <v> 102032</v>
          </cell>
          <cell r="AG23" t="str">
            <v>STR032P16X</v>
          </cell>
          <cell r="AH23">
            <v>41.8</v>
          </cell>
          <cell r="AI23" t="str">
            <v>210140.01</v>
          </cell>
          <cell r="AJ23">
            <v>41.6</v>
          </cell>
        </row>
        <row r="24">
          <cell r="AF24" t="str">
            <v> 102040</v>
          </cell>
          <cell r="AG24" t="str">
            <v>STR040P16X</v>
          </cell>
          <cell r="AH24">
            <v>63.3</v>
          </cell>
          <cell r="AI24" t="str">
            <v>210145.01</v>
          </cell>
          <cell r="AJ24">
            <v>63</v>
          </cell>
        </row>
        <row r="25">
          <cell r="AF25" t="str">
            <v> 102050</v>
          </cell>
          <cell r="AG25" t="str">
            <v>STR050P16X</v>
          </cell>
          <cell r="AH25">
            <v>94.1</v>
          </cell>
          <cell r="AI25" t="str">
            <v>210150.01</v>
          </cell>
          <cell r="AJ25">
            <v>93.7</v>
          </cell>
        </row>
        <row r="26">
          <cell r="AF26" t="str">
            <v> 102063</v>
          </cell>
          <cell r="AG26" t="str">
            <v>STR063P16X</v>
          </cell>
          <cell r="AH26">
            <v>152.4</v>
          </cell>
          <cell r="AI26" t="str">
            <v>210155.01</v>
          </cell>
          <cell r="AJ26">
            <v>151.9</v>
          </cell>
        </row>
        <row r="27">
          <cell r="AF27" t="str">
            <v> 102075</v>
          </cell>
          <cell r="AG27" t="str">
            <v>STR075P16X</v>
          </cell>
          <cell r="AH27">
            <v>230</v>
          </cell>
          <cell r="AI27" t="str">
            <v>210160.01</v>
          </cell>
          <cell r="AJ27">
            <v>228.9</v>
          </cell>
        </row>
        <row r="28">
          <cell r="AF28" t="str">
            <v> 102090</v>
          </cell>
          <cell r="AG28" t="str">
            <v>STR090P16X</v>
          </cell>
          <cell r="AH28">
            <v>401</v>
          </cell>
          <cell r="AI28" t="str">
            <v>210165.01</v>
          </cell>
          <cell r="AJ28">
            <v>399.2</v>
          </cell>
        </row>
        <row r="29">
          <cell r="AF29" t="str">
            <v> 102110</v>
          </cell>
          <cell r="AG29" t="str">
            <v>STR110P16X</v>
          </cell>
          <cell r="AH29">
            <v>612.5</v>
          </cell>
          <cell r="AI29" t="str">
            <v>210170.01</v>
          </cell>
          <cell r="AJ29">
            <v>610</v>
          </cell>
        </row>
        <row r="31">
          <cell r="AF31" t="str">
            <v> 101016</v>
          </cell>
          <cell r="AG31" t="str">
            <v>STR016P20X</v>
          </cell>
          <cell r="AH31">
            <v>14.4</v>
          </cell>
          <cell r="AI31" t="str">
            <v>210123.01</v>
          </cell>
          <cell r="AJ31">
            <v>14.4</v>
          </cell>
        </row>
        <row r="32">
          <cell r="AF32" t="str">
            <v> 101020</v>
          </cell>
          <cell r="AG32" t="str">
            <v>STR020P20X</v>
          </cell>
          <cell r="AH32">
            <v>19.2</v>
          </cell>
          <cell r="AI32" t="str">
            <v>210131.01</v>
          </cell>
          <cell r="AJ32">
            <v>19.1</v>
          </cell>
        </row>
        <row r="33">
          <cell r="AF33" t="str">
            <v> 101025</v>
          </cell>
          <cell r="AG33" t="str">
            <v>STR025P20X</v>
          </cell>
          <cell r="AH33">
            <v>30.3</v>
          </cell>
          <cell r="AI33" t="str">
            <v>210136.01</v>
          </cell>
          <cell r="AJ33">
            <v>30.2</v>
          </cell>
        </row>
        <row r="34">
          <cell r="AF34" t="str">
            <v> 101032</v>
          </cell>
          <cell r="AG34" t="str">
            <v>STR032P20X</v>
          </cell>
          <cell r="AH34">
            <v>48.4</v>
          </cell>
          <cell r="AI34" t="str">
            <v>210141.01</v>
          </cell>
          <cell r="AJ34">
            <v>48.2</v>
          </cell>
        </row>
        <row r="35">
          <cell r="AF35" t="str">
            <v> 101040</v>
          </cell>
          <cell r="AG35" t="str">
            <v>STR040P20X</v>
          </cell>
          <cell r="AH35">
            <v>73.7</v>
          </cell>
          <cell r="AI35" t="str">
            <v>210146.01</v>
          </cell>
          <cell r="AJ35">
            <v>73.3</v>
          </cell>
        </row>
        <row r="36">
          <cell r="AF36" t="str">
            <v> 101050</v>
          </cell>
          <cell r="AG36" t="str">
            <v>STR050P20X</v>
          </cell>
          <cell r="AH36">
            <v>120</v>
          </cell>
          <cell r="AI36" t="str">
            <v>210151.01</v>
          </cell>
          <cell r="AJ36">
            <v>119.4</v>
          </cell>
        </row>
        <row r="37">
          <cell r="AF37" t="str">
            <v> 101063</v>
          </cell>
          <cell r="AG37" t="str">
            <v>STR063P20X</v>
          </cell>
          <cell r="AH37">
            <v>182.5</v>
          </cell>
          <cell r="AI37" t="str">
            <v>210156.01</v>
          </cell>
          <cell r="AJ37">
            <v>181.7</v>
          </cell>
        </row>
        <row r="38">
          <cell r="AF38" t="str">
            <v> 101075</v>
          </cell>
          <cell r="AG38" t="str">
            <v>STR075P20X</v>
          </cell>
          <cell r="AH38">
            <v>320</v>
          </cell>
          <cell r="AI38" t="str">
            <v>210161.01</v>
          </cell>
          <cell r="AJ38">
            <v>318.2</v>
          </cell>
        </row>
        <row r="39">
          <cell r="AF39" t="str">
            <v> 101090</v>
          </cell>
          <cell r="AG39" t="str">
            <v>STR090P20X</v>
          </cell>
          <cell r="AH39">
            <v>474.7</v>
          </cell>
          <cell r="AI39" t="str">
            <v>210166.01</v>
          </cell>
          <cell r="AJ39">
            <v>472.5</v>
          </cell>
        </row>
        <row r="40">
          <cell r="AF40" t="str">
            <v> 101110</v>
          </cell>
          <cell r="AG40" t="str">
            <v>STR110P20X</v>
          </cell>
          <cell r="AH40">
            <v>701.8</v>
          </cell>
          <cell r="AI40" t="str">
            <v>210171.01</v>
          </cell>
          <cell r="AJ40">
            <v>698.6</v>
          </cell>
        </row>
        <row r="42">
          <cell r="AF42" t="str">
            <v> 106016</v>
          </cell>
          <cell r="AG42" t="str">
            <v>STRS016P20</v>
          </cell>
          <cell r="AH42">
            <v>30.4</v>
          </cell>
          <cell r="AI42" t="str">
            <v>290100.01</v>
          </cell>
          <cell r="AJ42">
            <v>30.7</v>
          </cell>
        </row>
        <row r="43">
          <cell r="AF43" t="str">
            <v> 106020</v>
          </cell>
          <cell r="AG43" t="str">
            <v>STRS020P20</v>
          </cell>
          <cell r="AH43">
            <v>41.5</v>
          </cell>
          <cell r="AI43" t="str">
            <v>290101.01</v>
          </cell>
          <cell r="AJ43">
            <v>41.3</v>
          </cell>
        </row>
        <row r="44">
          <cell r="AF44" t="str">
            <v> 106025</v>
          </cell>
          <cell r="AG44" t="str">
            <v>STRS025P20</v>
          </cell>
          <cell r="AH44">
            <v>60.3</v>
          </cell>
          <cell r="AI44" t="str">
            <v>290102.01</v>
          </cell>
          <cell r="AJ44">
            <v>58.9</v>
          </cell>
        </row>
        <row r="45">
          <cell r="AF45" t="str">
            <v> 106032</v>
          </cell>
          <cell r="AG45" t="str">
            <v>STRS032P20</v>
          </cell>
          <cell r="AH45">
            <v>90.6</v>
          </cell>
          <cell r="AI45" t="str">
            <v>290103.01</v>
          </cell>
          <cell r="AJ45">
            <v>90.2</v>
          </cell>
        </row>
        <row r="46">
          <cell r="AF46" t="str">
            <v> 106040</v>
          </cell>
          <cell r="AG46" t="str">
            <v>STRS040P20</v>
          </cell>
          <cell r="AH46">
            <v>130.5</v>
          </cell>
          <cell r="AI46" t="str">
            <v>290104.01</v>
          </cell>
          <cell r="AJ46">
            <v>130</v>
          </cell>
        </row>
        <row r="47">
          <cell r="AF47" t="str">
            <v> 106050</v>
          </cell>
          <cell r="AG47" t="str">
            <v>STRS050P20</v>
          </cell>
          <cell r="AH47">
            <v>196.9</v>
          </cell>
          <cell r="AI47" t="str">
            <v>290105.01</v>
          </cell>
          <cell r="AJ47">
            <v>196</v>
          </cell>
        </row>
        <row r="48">
          <cell r="AF48" t="str">
            <v> 106063</v>
          </cell>
          <cell r="AG48" t="str">
            <v>STRS063P20</v>
          </cell>
          <cell r="AH48">
            <v>294.9</v>
          </cell>
          <cell r="AI48" t="str">
            <v>290106.01</v>
          </cell>
          <cell r="AJ48">
            <v>293.5</v>
          </cell>
        </row>
        <row r="49">
          <cell r="AF49" t="str">
            <v> 106075</v>
          </cell>
          <cell r="AG49" t="str">
            <v>STRS075P20</v>
          </cell>
          <cell r="AH49">
            <v>507.3</v>
          </cell>
          <cell r="AI49" t="str">
            <v>290107.01</v>
          </cell>
          <cell r="AJ49">
            <v>488</v>
          </cell>
        </row>
        <row r="50">
          <cell r="AF50" t="str">
            <v> 106090</v>
          </cell>
          <cell r="AG50" t="str">
            <v>STRS090P20</v>
          </cell>
          <cell r="AH50">
            <v>685.3</v>
          </cell>
          <cell r="AI50" t="str">
            <v>290108.01</v>
          </cell>
          <cell r="AJ50">
            <v>682</v>
          </cell>
        </row>
        <row r="51">
          <cell r="AF51" t="str">
            <v> 106110</v>
          </cell>
          <cell r="AG51" t="str">
            <v>STRS110P20</v>
          </cell>
          <cell r="AH51">
            <v>1100.9</v>
          </cell>
          <cell r="AI51" t="str">
            <v>290109.01</v>
          </cell>
          <cell r="AJ51">
            <v>1063.5</v>
          </cell>
        </row>
        <row r="53">
          <cell r="AF53" t="str">
            <v> 104021</v>
          </cell>
          <cell r="AG53" t="str">
            <v>STRK020P16</v>
          </cell>
          <cell r="AH53">
            <v>16</v>
          </cell>
          <cell r="AI53" t="str">
            <v>210030.01</v>
          </cell>
          <cell r="AJ53">
            <v>16</v>
          </cell>
        </row>
        <row r="54">
          <cell r="AF54" t="str">
            <v> 104022</v>
          </cell>
          <cell r="AG54" t="str">
            <v>STRK020P20</v>
          </cell>
          <cell r="AH54">
            <v>19.2</v>
          </cell>
          <cell r="AI54" t="str">
            <v>210031.01</v>
          </cell>
          <cell r="AJ54">
            <v>19.1</v>
          </cell>
        </row>
        <row r="56">
          <cell r="AF56" t="str">
            <v> 105016</v>
          </cell>
          <cell r="AG56" t="str">
            <v>STRK016P16</v>
          </cell>
          <cell r="AH56">
            <v>14</v>
          </cell>
          <cell r="AI56" t="str">
            <v>210022.01</v>
          </cell>
          <cell r="AJ56">
            <v>14</v>
          </cell>
        </row>
        <row r="57">
          <cell r="AF57" t="str">
            <v> 105020</v>
          </cell>
          <cell r="AG57" t="str">
            <v>STRK020P10</v>
          </cell>
          <cell r="AH57">
            <v>15.6</v>
          </cell>
          <cell r="AI57" t="str">
            <v>210029.01</v>
          </cell>
          <cell r="AJ57">
            <v>15.5</v>
          </cell>
        </row>
        <row r="62">
          <cell r="AF62" t="str">
            <v> 209020016</v>
          </cell>
          <cell r="AI62" t="str">
            <v>240301.01</v>
          </cell>
          <cell r="AJ62">
            <v>4.7</v>
          </cell>
        </row>
        <row r="63">
          <cell r="AF63" t="str">
            <v> 209025020</v>
          </cell>
          <cell r="AG63" t="str">
            <v>SRE02520XX</v>
          </cell>
          <cell r="AH63">
            <v>6</v>
          </cell>
          <cell r="AI63" t="str">
            <v>240302.01</v>
          </cell>
          <cell r="AJ63">
            <v>5.9</v>
          </cell>
        </row>
        <row r="64">
          <cell r="AF64" t="str">
            <v> 209032020</v>
          </cell>
          <cell r="AG64" t="str">
            <v>SRE03220XX</v>
          </cell>
          <cell r="AH64">
            <v>8.2</v>
          </cell>
          <cell r="AI64" t="str">
            <v>240306.01</v>
          </cell>
          <cell r="AJ64">
            <v>6</v>
          </cell>
        </row>
        <row r="65">
          <cell r="AF65" t="str">
            <v> 209032025</v>
          </cell>
          <cell r="AG65" t="str">
            <v>SRE03225XX</v>
          </cell>
          <cell r="AH65">
            <v>11.5</v>
          </cell>
          <cell r="AI65" t="str">
            <v>240303.01</v>
          </cell>
          <cell r="AJ65">
            <v>9.2</v>
          </cell>
        </row>
        <row r="66">
          <cell r="AF66" t="str">
            <v> 210063032</v>
          </cell>
          <cell r="AI66" t="str">
            <v>240304.01</v>
          </cell>
          <cell r="AJ66">
            <v>22.1</v>
          </cell>
        </row>
        <row r="67">
          <cell r="AF67" t="str">
            <v> 209050040</v>
          </cell>
          <cell r="AI67" t="str">
            <v>240305.01</v>
          </cell>
          <cell r="AJ67">
            <v>25.6</v>
          </cell>
        </row>
        <row r="68">
          <cell r="AF68" t="str">
            <v> 209063050</v>
          </cell>
        </row>
        <row r="73">
          <cell r="AF73" t="str">
            <v> 210020016</v>
          </cell>
          <cell r="AG73" t="str">
            <v>SRE12016XX</v>
          </cell>
          <cell r="AH73">
            <v>3.7</v>
          </cell>
          <cell r="AI73" t="str">
            <v>240202.01</v>
          </cell>
          <cell r="AJ73">
            <v>3.7</v>
          </cell>
        </row>
        <row r="74">
          <cell r="AF74" t="str">
            <v> 210025016</v>
          </cell>
        </row>
        <row r="75">
          <cell r="AF75" t="str">
            <v> 210025020</v>
          </cell>
          <cell r="AG75" t="str">
            <v>SRE12520XX</v>
          </cell>
          <cell r="AH75">
            <v>5.2</v>
          </cell>
          <cell r="AI75" t="str">
            <v>240203.01</v>
          </cell>
          <cell r="AJ75">
            <v>5.2</v>
          </cell>
        </row>
        <row r="76">
          <cell r="AF76" t="str">
            <v> 210032020</v>
          </cell>
          <cell r="AG76" t="str">
            <v>SRE13220XX</v>
          </cell>
          <cell r="AH76">
            <v>6.9</v>
          </cell>
          <cell r="AI76" t="str">
            <v>240204.01</v>
          </cell>
          <cell r="AJ76">
            <v>6.9</v>
          </cell>
        </row>
        <row r="77">
          <cell r="AF77" t="str">
            <v> 210032025</v>
          </cell>
          <cell r="AG77" t="str">
            <v>SRE13225XX</v>
          </cell>
          <cell r="AH77">
            <v>9.7</v>
          </cell>
          <cell r="AI77" t="str">
            <v>240205.01</v>
          </cell>
          <cell r="AJ77">
            <v>7.1</v>
          </cell>
        </row>
        <row r="78">
          <cell r="AF78" t="str">
            <v> 210040020</v>
          </cell>
          <cell r="AG78" t="str">
            <v>SRE14020XX</v>
          </cell>
          <cell r="AH78">
            <v>10.5</v>
          </cell>
          <cell r="AI78" t="str">
            <v>240206.01</v>
          </cell>
          <cell r="AJ78">
            <v>10.5</v>
          </cell>
        </row>
        <row r="79">
          <cell r="AF79" t="str">
            <v> 210040025</v>
          </cell>
          <cell r="AG79" t="str">
            <v>SRE14025XX</v>
          </cell>
          <cell r="AH79">
            <v>9.2</v>
          </cell>
          <cell r="AI79" t="str">
            <v>240207.01</v>
          </cell>
          <cell r="AJ79">
            <v>9.2</v>
          </cell>
        </row>
        <row r="80">
          <cell r="AF80" t="str">
            <v> 210040032</v>
          </cell>
          <cell r="AG80" t="str">
            <v>SRE14032XX</v>
          </cell>
          <cell r="AH80">
            <v>12</v>
          </cell>
          <cell r="AI80" t="str">
            <v>240208.01</v>
          </cell>
          <cell r="AJ80">
            <v>10.6</v>
          </cell>
        </row>
        <row r="81">
          <cell r="AF81" t="str">
            <v> 210050032</v>
          </cell>
          <cell r="AG81" t="str">
            <v>SRE15032XX</v>
          </cell>
          <cell r="AH81">
            <v>17.7</v>
          </cell>
          <cell r="AI81" t="str">
            <v>240209.01</v>
          </cell>
          <cell r="AJ81">
            <v>17.7</v>
          </cell>
        </row>
        <row r="82">
          <cell r="AF82" t="str">
            <v> 210050040</v>
          </cell>
          <cell r="AG82" t="str">
            <v>SRE15040XX</v>
          </cell>
          <cell r="AH82">
            <v>18.4</v>
          </cell>
          <cell r="AI82" t="str">
            <v>240210.01</v>
          </cell>
          <cell r="AJ82">
            <v>18.3</v>
          </cell>
        </row>
        <row r="83">
          <cell r="AF83" t="str">
            <v> 210063032</v>
          </cell>
          <cell r="AG83" t="str">
            <v>SRE16332XX</v>
          </cell>
          <cell r="AH83">
            <v>22.4</v>
          </cell>
          <cell r="AI83" t="str">
            <v>240211.01</v>
          </cell>
          <cell r="AJ83">
            <v>22.3</v>
          </cell>
        </row>
        <row r="84">
          <cell r="AF84" t="str">
            <v> 210063040</v>
          </cell>
          <cell r="AG84" t="str">
            <v>SRE16340XX</v>
          </cell>
          <cell r="AH84">
            <v>37</v>
          </cell>
          <cell r="AI84" t="str">
            <v>240212.01</v>
          </cell>
          <cell r="AJ84">
            <v>36.8</v>
          </cell>
        </row>
        <row r="85">
          <cell r="AF85" t="str">
            <v> 210063050</v>
          </cell>
          <cell r="AG85" t="str">
            <v>SRE16350XX</v>
          </cell>
          <cell r="AH85">
            <v>39.2</v>
          </cell>
          <cell r="AI85" t="str">
            <v>240213.01</v>
          </cell>
          <cell r="AJ85">
            <v>39.1</v>
          </cell>
        </row>
        <row r="86">
          <cell r="AF86" t="str">
            <v> 210075063</v>
          </cell>
          <cell r="AG86" t="str">
            <v>SRE17563XX</v>
          </cell>
          <cell r="AH86">
            <v>86.4</v>
          </cell>
          <cell r="AI86" t="str">
            <v>240214.01</v>
          </cell>
          <cell r="AJ86">
            <v>86</v>
          </cell>
        </row>
        <row r="87">
          <cell r="AF87" t="str">
            <v> 210090063</v>
          </cell>
          <cell r="AG87" t="str">
            <v>SRE19063XX</v>
          </cell>
          <cell r="AH87">
            <v>97.9</v>
          </cell>
          <cell r="AI87" t="str">
            <v>840215.01</v>
          </cell>
          <cell r="AJ87">
            <v>107.7</v>
          </cell>
        </row>
        <row r="88">
          <cell r="AF88" t="str">
            <v> 210090075</v>
          </cell>
          <cell r="AG88" t="str">
            <v>SRE19075XX</v>
          </cell>
          <cell r="AH88">
            <v>103.6</v>
          </cell>
          <cell r="AI88" t="str">
            <v>840216.01</v>
          </cell>
          <cell r="AJ88">
            <v>114</v>
          </cell>
        </row>
        <row r="89">
          <cell r="AF89" t="str">
            <v> 210110090</v>
          </cell>
          <cell r="AG89" t="str">
            <v>SRE111090X</v>
          </cell>
          <cell r="AH89">
            <v>171.3</v>
          </cell>
          <cell r="AI89" t="str">
            <v>840220.01</v>
          </cell>
          <cell r="AJ89">
            <v>188.4</v>
          </cell>
        </row>
        <row r="91">
          <cell r="AF91" t="str">
            <v> 201016</v>
          </cell>
          <cell r="AG91" t="str">
            <v>SNA016XXXX</v>
          </cell>
          <cell r="AH91">
            <v>3.6</v>
          </cell>
          <cell r="AI91" t="str">
            <v>240101.01</v>
          </cell>
          <cell r="AJ91">
            <v>3.6</v>
          </cell>
        </row>
        <row r="92">
          <cell r="AF92" t="str">
            <v> 201020</v>
          </cell>
          <cell r="AG92" t="str">
            <v>SNA020XXXX</v>
          </cell>
          <cell r="AH92">
            <v>3.6</v>
          </cell>
          <cell r="AI92" t="str">
            <v>240102.01</v>
          </cell>
          <cell r="AJ92">
            <v>3.6</v>
          </cell>
        </row>
        <row r="93">
          <cell r="AF93" t="str">
            <v> 201025</v>
          </cell>
          <cell r="AG93" t="str">
            <v>SNA025XXXX</v>
          </cell>
          <cell r="AH93">
            <v>5.2</v>
          </cell>
          <cell r="AI93" t="str">
            <v>240103.01</v>
          </cell>
          <cell r="AJ93">
            <v>5.2</v>
          </cell>
        </row>
        <row r="94">
          <cell r="AF94" t="str">
            <v> 201032</v>
          </cell>
          <cell r="AG94" t="str">
            <v>SNA032XXXX</v>
          </cell>
          <cell r="AH94">
            <v>6.4</v>
          </cell>
          <cell r="AI94" t="str">
            <v>240104.01</v>
          </cell>
          <cell r="AJ94">
            <v>6.4</v>
          </cell>
        </row>
        <row r="95">
          <cell r="AF95" t="str">
            <v> 201040</v>
          </cell>
          <cell r="AG95" t="str">
            <v>SNA040XXXX</v>
          </cell>
          <cell r="AH95">
            <v>14.3</v>
          </cell>
          <cell r="AI95" t="str">
            <v>240105.01</v>
          </cell>
          <cell r="AJ95">
            <v>14.2</v>
          </cell>
        </row>
        <row r="96">
          <cell r="AF96" t="str">
            <v> 201050</v>
          </cell>
          <cell r="AG96" t="str">
            <v>SNA050XXXX</v>
          </cell>
          <cell r="AH96">
            <v>24.4</v>
          </cell>
          <cell r="AI96" t="str">
            <v>240106.01</v>
          </cell>
          <cell r="AJ96">
            <v>24.3</v>
          </cell>
        </row>
        <row r="97">
          <cell r="AF97" t="str">
            <v> 201063</v>
          </cell>
          <cell r="AG97" t="str">
            <v>SNA063XXXX</v>
          </cell>
          <cell r="AH97">
            <v>39.7</v>
          </cell>
          <cell r="AI97" t="str">
            <v>240107.01</v>
          </cell>
          <cell r="AJ97">
            <v>39.5</v>
          </cell>
        </row>
        <row r="98">
          <cell r="AF98" t="str">
            <v> 201075</v>
          </cell>
          <cell r="AG98" t="str">
            <v>SNA075XXXX</v>
          </cell>
          <cell r="AH98">
            <v>106.4</v>
          </cell>
          <cell r="AI98" t="str">
            <v>240108.01</v>
          </cell>
          <cell r="AJ98">
            <v>106.2</v>
          </cell>
        </row>
        <row r="99">
          <cell r="AF99" t="str">
            <v> 201090</v>
          </cell>
          <cell r="AG99" t="str">
            <v>SNA090XXXX</v>
          </cell>
          <cell r="AH99">
            <v>125.7</v>
          </cell>
          <cell r="AI99" t="str">
            <v>240109.01</v>
          </cell>
          <cell r="AJ99">
            <v>125.5</v>
          </cell>
        </row>
        <row r="100">
          <cell r="AF100" t="str">
            <v> 201110</v>
          </cell>
          <cell r="AG100" t="str">
            <v>SNA110XXXX</v>
          </cell>
          <cell r="AH100">
            <v>160</v>
          </cell>
          <cell r="AI100" t="str">
            <v>240110.01</v>
          </cell>
          <cell r="AJ100">
            <v>159</v>
          </cell>
        </row>
        <row r="102">
          <cell r="AF102">
            <v>235020</v>
          </cell>
          <cell r="AG102" t="str">
            <v>SKRI020XXX</v>
          </cell>
          <cell r="AH102">
            <v>19.6</v>
          </cell>
          <cell r="AI102" t="str">
            <v>230401.01</v>
          </cell>
          <cell r="AJ102">
            <v>15</v>
          </cell>
        </row>
        <row r="103">
          <cell r="AF103" t="str">
            <v> 235025</v>
          </cell>
          <cell r="AG103" t="str">
            <v>SKRI025XXX</v>
          </cell>
          <cell r="AH103">
            <v>20.8</v>
          </cell>
          <cell r="AI103" t="str">
            <v>230402.01</v>
          </cell>
          <cell r="AJ103">
            <v>17.1</v>
          </cell>
        </row>
        <row r="105">
          <cell r="AF105" t="str">
            <v> 91402</v>
          </cell>
          <cell r="AG105" t="str">
            <v>ZAGXXXXXXX</v>
          </cell>
          <cell r="AH105">
            <v>7.2</v>
          </cell>
          <cell r="AI105" t="str">
            <v>260326.01</v>
          </cell>
          <cell r="AJ105">
            <v>8.1</v>
          </cell>
        </row>
        <row r="106">
          <cell r="AF106" t="str">
            <v> 91401</v>
          </cell>
          <cell r="AG106" t="str">
            <v>ZAGDXXXXXX</v>
          </cell>
          <cell r="AH106">
            <v>9.7</v>
          </cell>
          <cell r="AI106" t="str">
            <v>560319.01</v>
          </cell>
          <cell r="AJ106">
            <v>4.2</v>
          </cell>
        </row>
        <row r="107">
          <cell r="AF107">
            <v>91403</v>
          </cell>
          <cell r="AI107" t="str">
            <v>560317.01</v>
          </cell>
          <cell r="AJ107">
            <v>4.2</v>
          </cell>
        </row>
        <row r="108">
          <cell r="AF108">
            <v>91403</v>
          </cell>
          <cell r="AI108" t="str">
            <v>560318.01</v>
          </cell>
          <cell r="AJ108">
            <v>4.2</v>
          </cell>
        </row>
        <row r="110">
          <cell r="AF110" t="str">
            <v> 232016</v>
          </cell>
          <cell r="AG110" t="str">
            <v>SKS016P20X</v>
          </cell>
          <cell r="AH110">
            <v>27.4</v>
          </cell>
          <cell r="AI110" t="str">
            <v>220500.01</v>
          </cell>
          <cell r="AJ110">
            <v>26.8</v>
          </cell>
        </row>
        <row r="111">
          <cell r="AF111" t="str">
            <v> 232020</v>
          </cell>
          <cell r="AG111" t="str">
            <v>SKS020P20X</v>
          </cell>
          <cell r="AH111">
            <v>31.7</v>
          </cell>
          <cell r="AI111" t="str">
            <v>220501.01</v>
          </cell>
          <cell r="AJ111">
            <v>31.6</v>
          </cell>
        </row>
        <row r="112">
          <cell r="AF112" t="str">
            <v> 232025</v>
          </cell>
          <cell r="AG112" t="str">
            <v>SKS025P20X</v>
          </cell>
          <cell r="AH112">
            <v>49.1</v>
          </cell>
          <cell r="AI112" t="str">
            <v>220502.01</v>
          </cell>
          <cell r="AJ112">
            <v>48.8</v>
          </cell>
        </row>
        <row r="113">
          <cell r="AF113" t="str">
            <v> 232032</v>
          </cell>
          <cell r="AG113" t="str">
            <v>SKS032P20X</v>
          </cell>
          <cell r="AH113">
            <v>81.8</v>
          </cell>
          <cell r="AI113" t="str">
            <v>220503.01</v>
          </cell>
          <cell r="AJ113">
            <v>81.4</v>
          </cell>
        </row>
        <row r="114">
          <cell r="AF114" t="str">
            <v> 232040</v>
          </cell>
          <cell r="AG114" t="str">
            <v>SKS040P20X</v>
          </cell>
          <cell r="AH114">
            <v>114.4</v>
          </cell>
          <cell r="AI114" t="str">
            <v>220504.01</v>
          </cell>
          <cell r="AJ114">
            <v>114</v>
          </cell>
        </row>
        <row r="116">
          <cell r="AF116" t="str">
            <v> 233016</v>
          </cell>
          <cell r="AG116" t="str">
            <v>SKR016P20X</v>
          </cell>
          <cell r="AH116">
            <v>15</v>
          </cell>
          <cell r="AI116" t="str">
            <v>220400.01</v>
          </cell>
          <cell r="AJ116">
            <v>15</v>
          </cell>
        </row>
        <row r="117">
          <cell r="AF117" t="str">
            <v> 233020</v>
          </cell>
          <cell r="AG117" t="str">
            <v>SKR020P20X</v>
          </cell>
          <cell r="AH117">
            <v>19.7</v>
          </cell>
          <cell r="AI117" t="str">
            <v>220402.01</v>
          </cell>
          <cell r="AJ117">
            <v>19.3</v>
          </cell>
        </row>
        <row r="118">
          <cell r="AF118" t="str">
            <v> 233025</v>
          </cell>
          <cell r="AG118" t="str">
            <v>SKR025P20X</v>
          </cell>
          <cell r="AH118">
            <v>21.8</v>
          </cell>
          <cell r="AI118" t="str">
            <v>220407.01</v>
          </cell>
          <cell r="AJ118">
            <v>21.7</v>
          </cell>
        </row>
        <row r="119">
          <cell r="AF119" t="str">
            <v> 233032</v>
          </cell>
          <cell r="AG119" t="str">
            <v>SKR032P20X</v>
          </cell>
          <cell r="AH119">
            <v>34.8</v>
          </cell>
          <cell r="AI119" t="str">
            <v>220412.01</v>
          </cell>
          <cell r="AJ119">
            <v>33.5</v>
          </cell>
        </row>
        <row r="120">
          <cell r="AF120" t="str">
            <v> 233040</v>
          </cell>
          <cell r="AG120" t="str">
            <v>SKR040P20X</v>
          </cell>
          <cell r="AH120">
            <v>53.4</v>
          </cell>
          <cell r="AI120" t="str">
            <v>220414.01</v>
          </cell>
          <cell r="AJ120">
            <v>53.1</v>
          </cell>
        </row>
        <row r="122">
          <cell r="AF122" t="str">
            <v> 202016</v>
          </cell>
          <cell r="AG122" t="str">
            <v>SKO01690XX</v>
          </cell>
          <cell r="AH122">
            <v>4</v>
          </cell>
          <cell r="AI122" t="str">
            <v>220201.01</v>
          </cell>
          <cell r="AJ122">
            <v>3.9</v>
          </cell>
        </row>
        <row r="123">
          <cell r="AF123" t="str">
            <v> 202020</v>
          </cell>
          <cell r="AG123" t="str">
            <v>SKO02090XX</v>
          </cell>
          <cell r="AH123">
            <v>4</v>
          </cell>
          <cell r="AI123" t="str">
            <v>220202.01</v>
          </cell>
          <cell r="AJ123">
            <v>4</v>
          </cell>
        </row>
        <row r="124">
          <cell r="AF124" t="str">
            <v> 202025</v>
          </cell>
          <cell r="AG124" t="str">
            <v>SKO02590XX</v>
          </cell>
          <cell r="AH124">
            <v>6.2</v>
          </cell>
          <cell r="AI124" t="str">
            <v>220203.01</v>
          </cell>
          <cell r="AJ124">
            <v>6.1</v>
          </cell>
        </row>
        <row r="125">
          <cell r="AF125" t="str">
            <v> 202032</v>
          </cell>
          <cell r="AG125" t="str">
            <v>SKO03290XX</v>
          </cell>
          <cell r="AH125">
            <v>8.6</v>
          </cell>
          <cell r="AI125" t="str">
            <v>220204.01</v>
          </cell>
          <cell r="AJ125">
            <v>8.6</v>
          </cell>
        </row>
        <row r="126">
          <cell r="AF126" t="str">
            <v> 202040</v>
          </cell>
          <cell r="AG126" t="str">
            <v>SKO04090XX</v>
          </cell>
          <cell r="AH126">
            <v>15.6</v>
          </cell>
          <cell r="AI126" t="str">
            <v>220205.01</v>
          </cell>
          <cell r="AJ126">
            <v>15.5</v>
          </cell>
        </row>
        <row r="127">
          <cell r="AF127" t="str">
            <v> 202050</v>
          </cell>
          <cell r="AG127" t="str">
            <v>SKO05090XX</v>
          </cell>
          <cell r="AH127">
            <v>38.8</v>
          </cell>
          <cell r="AI127" t="str">
            <v>220206.01</v>
          </cell>
          <cell r="AJ127">
            <v>38.6</v>
          </cell>
        </row>
        <row r="128">
          <cell r="AF128" t="str">
            <v> 202063</v>
          </cell>
          <cell r="AG128" t="str">
            <v>SKO06390XX</v>
          </cell>
          <cell r="AH128">
            <v>68.6</v>
          </cell>
          <cell r="AI128" t="str">
            <v>220207.01</v>
          </cell>
          <cell r="AJ128">
            <v>68.3</v>
          </cell>
        </row>
        <row r="129">
          <cell r="AF129" t="str">
            <v> 202075</v>
          </cell>
          <cell r="AG129" t="str">
            <v>SKO07590XX</v>
          </cell>
          <cell r="AH129">
            <v>137</v>
          </cell>
          <cell r="AI129" t="str">
            <v>220208.01</v>
          </cell>
          <cell r="AJ129">
            <v>136.4</v>
          </cell>
        </row>
        <row r="130">
          <cell r="AF130" t="str">
            <v> 202090</v>
          </cell>
          <cell r="AG130" t="str">
            <v>SKO09090XX</v>
          </cell>
          <cell r="AH130">
            <v>241.8</v>
          </cell>
          <cell r="AI130" t="str">
            <v>220209.01</v>
          </cell>
          <cell r="AJ130">
            <v>240.5</v>
          </cell>
        </row>
        <row r="131">
          <cell r="AF131" t="str">
            <v> 202110</v>
          </cell>
          <cell r="AG131" t="str">
            <v>SKO11090XX</v>
          </cell>
          <cell r="AH131">
            <v>333.5</v>
          </cell>
          <cell r="AI131" t="str">
            <v>220210.01</v>
          </cell>
          <cell r="AJ131">
            <v>331.2</v>
          </cell>
        </row>
        <row r="132">
          <cell r="AF132" t="str">
            <v> 211025020</v>
          </cell>
        </row>
        <row r="133">
          <cell r="AF133" t="str">
            <v> 203016</v>
          </cell>
          <cell r="AG133" t="str">
            <v>SKO01645XX</v>
          </cell>
          <cell r="AH133">
            <v>6.6</v>
          </cell>
          <cell r="AI133" t="str">
            <v>220101.01</v>
          </cell>
          <cell r="AJ133">
            <v>5.8</v>
          </cell>
        </row>
        <row r="134">
          <cell r="AF134" t="str">
            <v> 203020</v>
          </cell>
          <cell r="AG134" t="str">
            <v>SKO02045XX</v>
          </cell>
          <cell r="AH134">
            <v>6.4</v>
          </cell>
          <cell r="AI134" t="str">
            <v>220102.01</v>
          </cell>
          <cell r="AJ134">
            <v>6</v>
          </cell>
        </row>
        <row r="135">
          <cell r="AF135" t="str">
            <v> 203025</v>
          </cell>
          <cell r="AG135" t="str">
            <v>SKO02545XX</v>
          </cell>
          <cell r="AH135">
            <v>9.2</v>
          </cell>
          <cell r="AI135" t="str">
            <v>220103.01</v>
          </cell>
          <cell r="AJ135">
            <v>8.2</v>
          </cell>
        </row>
        <row r="136">
          <cell r="AF136" t="str">
            <v> 203032</v>
          </cell>
          <cell r="AG136" t="str">
            <v>SKO03245XX</v>
          </cell>
          <cell r="AH136">
            <v>11.7</v>
          </cell>
          <cell r="AI136" t="str">
            <v>220104.01</v>
          </cell>
          <cell r="AJ136">
            <v>11.6</v>
          </cell>
        </row>
        <row r="137">
          <cell r="AF137" t="str">
            <v> 203040</v>
          </cell>
          <cell r="AG137" t="str">
            <v>SKO04045XX</v>
          </cell>
          <cell r="AH137">
            <v>22.1</v>
          </cell>
          <cell r="AI137" t="str">
            <v>220105.01</v>
          </cell>
          <cell r="AJ137">
            <v>22</v>
          </cell>
        </row>
        <row r="138">
          <cell r="AF138" t="str">
            <v> 203050</v>
          </cell>
          <cell r="AG138" t="str">
            <v>SKO05045XX</v>
          </cell>
          <cell r="AH138">
            <v>42.9</v>
          </cell>
          <cell r="AI138" t="str">
            <v>220106.01</v>
          </cell>
          <cell r="AJ138">
            <v>42.5</v>
          </cell>
        </row>
        <row r="139">
          <cell r="AF139" t="str">
            <v> 203063</v>
          </cell>
          <cell r="AG139" t="str">
            <v>SKO06345XX</v>
          </cell>
          <cell r="AH139">
            <v>88.3</v>
          </cell>
          <cell r="AI139" t="str">
            <v>220107.01</v>
          </cell>
          <cell r="AJ139">
            <v>88</v>
          </cell>
        </row>
        <row r="143">
          <cell r="AF143" t="str">
            <v> 204020</v>
          </cell>
          <cell r="AG143" t="str">
            <v>SKO120XXXX</v>
          </cell>
          <cell r="AH143">
            <v>5.2</v>
          </cell>
          <cell r="AI143" t="str">
            <v>220301.01</v>
          </cell>
          <cell r="AJ143">
            <v>5.2</v>
          </cell>
        </row>
        <row r="144">
          <cell r="AF144" t="str">
            <v> 204025</v>
          </cell>
          <cell r="AG144" t="str">
            <v>SKO125XXXX</v>
          </cell>
          <cell r="AH144">
            <v>8</v>
          </cell>
          <cell r="AI144" t="str">
            <v>220302.01</v>
          </cell>
          <cell r="AJ144">
            <v>7.9</v>
          </cell>
        </row>
        <row r="145">
          <cell r="AF145">
            <v>204032</v>
          </cell>
          <cell r="AG145" t="str">
            <v>SKO132XXXX</v>
          </cell>
          <cell r="AH145">
            <v>13.5</v>
          </cell>
          <cell r="AI145" t="str">
            <v>820303.01</v>
          </cell>
          <cell r="AJ145">
            <v>14.9</v>
          </cell>
        </row>
        <row r="146">
          <cell r="AF146" t="str">
            <v> 205016</v>
          </cell>
          <cell r="AG146" t="str">
            <v>SKO11645XX</v>
          </cell>
          <cell r="AH146">
            <v>6.6</v>
          </cell>
          <cell r="AI146" t="str">
            <v>820329.01</v>
          </cell>
          <cell r="AJ146">
            <v>7.3</v>
          </cell>
        </row>
        <row r="147">
          <cell r="AF147" t="str">
            <v> 205020</v>
          </cell>
          <cell r="AG147" t="str">
            <v>SKO12045XX</v>
          </cell>
          <cell r="AH147">
            <v>6.4</v>
          </cell>
          <cell r="AI147" t="str">
            <v>820330.01</v>
          </cell>
          <cell r="AJ147">
            <v>7.1</v>
          </cell>
        </row>
        <row r="149">
          <cell r="AF149" t="str">
            <v> 208016</v>
          </cell>
          <cell r="AG149" t="str">
            <v>STK016XXXX</v>
          </cell>
          <cell r="AH149">
            <v>5.7</v>
          </cell>
          <cell r="AI149" t="str">
            <v>230201.01</v>
          </cell>
          <cell r="AJ149">
            <v>5.6</v>
          </cell>
        </row>
        <row r="150">
          <cell r="AF150" t="str">
            <v> 208020</v>
          </cell>
          <cell r="AG150" t="str">
            <v>STK020XXXX</v>
          </cell>
          <cell r="AH150">
            <v>5.2</v>
          </cell>
          <cell r="AI150" t="str">
            <v>230202.01</v>
          </cell>
          <cell r="AJ150">
            <v>5.2</v>
          </cell>
        </row>
        <row r="151">
          <cell r="AF151" t="str">
            <v> 208025</v>
          </cell>
          <cell r="AG151" t="str">
            <v>STK025XXXX</v>
          </cell>
          <cell r="AH151">
            <v>7.3</v>
          </cell>
          <cell r="AI151" t="str">
            <v>230203.01</v>
          </cell>
          <cell r="AJ151">
            <v>7.3</v>
          </cell>
        </row>
        <row r="152">
          <cell r="AF152" t="str">
            <v> 208032</v>
          </cell>
          <cell r="AG152" t="str">
            <v>STK032XXXX</v>
          </cell>
          <cell r="AH152">
            <v>13.6</v>
          </cell>
          <cell r="AI152" t="str">
            <v>230204.01</v>
          </cell>
          <cell r="AJ152">
            <v>13.5</v>
          </cell>
        </row>
        <row r="153">
          <cell r="AF153" t="str">
            <v> 208040</v>
          </cell>
          <cell r="AG153" t="str">
            <v>STK040XXXX</v>
          </cell>
          <cell r="AH153">
            <v>24.8</v>
          </cell>
          <cell r="AI153" t="str">
            <v>230205.01</v>
          </cell>
          <cell r="AJ153">
            <v>20.4</v>
          </cell>
        </row>
        <row r="154">
          <cell r="AF154" t="str">
            <v> 208050</v>
          </cell>
          <cell r="AG154" t="str">
            <v>STK050XXXX</v>
          </cell>
          <cell r="AH154">
            <v>45.6</v>
          </cell>
          <cell r="AI154" t="str">
            <v>230206.01</v>
          </cell>
          <cell r="AJ154">
            <v>45.5</v>
          </cell>
        </row>
        <row r="155">
          <cell r="AF155" t="str">
            <v> 208063</v>
          </cell>
          <cell r="AG155" t="str">
            <v>STK063XXXX</v>
          </cell>
          <cell r="AH155">
            <v>76.7</v>
          </cell>
          <cell r="AI155" t="str">
            <v>230207.01</v>
          </cell>
          <cell r="AJ155">
            <v>71</v>
          </cell>
        </row>
        <row r="156">
          <cell r="AF156" t="str">
            <v> 208075</v>
          </cell>
          <cell r="AG156" t="str">
            <v>STK075XXXX</v>
          </cell>
          <cell r="AH156">
            <v>172.7</v>
          </cell>
          <cell r="AI156" t="str">
            <v>230208.01</v>
          </cell>
          <cell r="AJ156">
            <v>172</v>
          </cell>
        </row>
        <row r="157">
          <cell r="AF157" t="str">
            <v> 208090</v>
          </cell>
          <cell r="AG157" t="str">
            <v>STK090XXXX</v>
          </cell>
          <cell r="AH157">
            <v>311.2</v>
          </cell>
          <cell r="AI157" t="str">
            <v>230209.01</v>
          </cell>
          <cell r="AJ157">
            <v>310</v>
          </cell>
        </row>
        <row r="158">
          <cell r="AF158" t="str">
            <v> 208110</v>
          </cell>
          <cell r="AG158" t="str">
            <v>STK110XXXX</v>
          </cell>
          <cell r="AH158">
            <v>448.5</v>
          </cell>
          <cell r="AI158" t="str">
            <v>230210.01</v>
          </cell>
          <cell r="AJ158">
            <v>445</v>
          </cell>
        </row>
        <row r="160">
          <cell r="AF160" t="str">
            <v> 212020016</v>
          </cell>
          <cell r="AG160" t="str">
            <v>STKR02016X</v>
          </cell>
          <cell r="AH160">
            <v>10.9</v>
          </cell>
          <cell r="AI160" t="str">
            <v>230305.01</v>
          </cell>
          <cell r="AJ160">
            <v>8</v>
          </cell>
        </row>
        <row r="161">
          <cell r="AF161" t="str">
            <v> 212025021</v>
          </cell>
          <cell r="AG161" t="str">
            <v>STKR0252020</v>
          </cell>
          <cell r="AH161">
            <v>11.3</v>
          </cell>
        </row>
        <row r="162">
          <cell r="AF162" t="str">
            <v> 212025020</v>
          </cell>
          <cell r="AG162" t="str">
            <v>STKR02520X</v>
          </cell>
          <cell r="AH162">
            <v>8.2</v>
          </cell>
          <cell r="AI162" t="str">
            <v>230307.01</v>
          </cell>
          <cell r="AJ162">
            <v>8.1</v>
          </cell>
        </row>
        <row r="163">
          <cell r="AF163" t="str">
            <v> 212032020</v>
          </cell>
          <cell r="AG163" t="str">
            <v>STKR03220X</v>
          </cell>
          <cell r="AH163">
            <v>14.4</v>
          </cell>
          <cell r="AI163" t="str">
            <v>230311.01</v>
          </cell>
          <cell r="AJ163">
            <v>14.2</v>
          </cell>
        </row>
        <row r="164">
          <cell r="AF164" t="str">
            <v> 212032025</v>
          </cell>
          <cell r="AG164" t="str">
            <v>STKR03225X</v>
          </cell>
          <cell r="AH164">
            <v>14.4</v>
          </cell>
          <cell r="AI164" t="str">
            <v>230313.01</v>
          </cell>
          <cell r="AJ164">
            <v>14.2</v>
          </cell>
        </row>
        <row r="165">
          <cell r="AF165" t="str">
            <v> 212040020</v>
          </cell>
          <cell r="AG165" t="str">
            <v>STKR04020X</v>
          </cell>
          <cell r="AH165">
            <v>30.9</v>
          </cell>
          <cell r="AI165" t="str">
            <v>230316.01</v>
          </cell>
          <cell r="AJ165">
            <v>30.8</v>
          </cell>
        </row>
        <row r="166">
          <cell r="AF166" t="str">
            <v> 212040025</v>
          </cell>
          <cell r="AG166" t="str">
            <v>STKR04025X</v>
          </cell>
          <cell r="AH166">
            <v>31.8</v>
          </cell>
          <cell r="AI166" t="str">
            <v>230317.01</v>
          </cell>
          <cell r="AJ166">
            <v>31.7</v>
          </cell>
        </row>
        <row r="167">
          <cell r="AF167" t="str">
            <v> 212040032</v>
          </cell>
          <cell r="AG167" t="str">
            <v>STKR04032X</v>
          </cell>
          <cell r="AH167">
            <v>33.3</v>
          </cell>
          <cell r="AI167" t="str">
            <v>230318.01</v>
          </cell>
          <cell r="AJ167">
            <v>33.2</v>
          </cell>
        </row>
        <row r="168">
          <cell r="AF168" t="str">
            <v> 212050025</v>
          </cell>
          <cell r="AI168" t="str">
            <v>830322.01</v>
          </cell>
          <cell r="AJ168">
            <v>57.9</v>
          </cell>
        </row>
        <row r="169">
          <cell r="AF169" t="str">
            <v> 212050032</v>
          </cell>
          <cell r="AG169" t="str">
            <v>STKR05032X</v>
          </cell>
          <cell r="AH169">
            <v>50.2</v>
          </cell>
          <cell r="AI169" t="str">
            <v>230320.01</v>
          </cell>
          <cell r="AJ169">
            <v>50</v>
          </cell>
        </row>
        <row r="170">
          <cell r="AF170" t="str">
            <v> 212050040</v>
          </cell>
          <cell r="AG170" t="str">
            <v>STKR05040X</v>
          </cell>
          <cell r="AH170">
            <v>59.3</v>
          </cell>
          <cell r="AI170" t="str">
            <v>230321.01</v>
          </cell>
          <cell r="AJ170">
            <v>59.1</v>
          </cell>
        </row>
        <row r="171">
          <cell r="AF171" t="str">
            <v> 212063032</v>
          </cell>
          <cell r="AG171" t="str">
            <v>STKR06332X</v>
          </cell>
          <cell r="AH171">
            <v>103.6</v>
          </cell>
          <cell r="AI171" t="str">
            <v>230324.01</v>
          </cell>
          <cell r="AJ171">
            <v>106.5</v>
          </cell>
        </row>
        <row r="172">
          <cell r="AF172" t="str">
            <v> 212063040</v>
          </cell>
          <cell r="AG172" t="str">
            <v>STKR06340X</v>
          </cell>
          <cell r="AH172">
            <v>122.7</v>
          </cell>
          <cell r="AI172" t="str">
            <v>230323.01</v>
          </cell>
          <cell r="AJ172">
            <v>100.5</v>
          </cell>
        </row>
        <row r="173">
          <cell r="AF173" t="str">
            <v> 212063050</v>
          </cell>
          <cell r="AG173" t="str">
            <v>STKR06350X</v>
          </cell>
          <cell r="AH173">
            <v>122.7</v>
          </cell>
          <cell r="AI173" t="str">
            <v>230325.01</v>
          </cell>
          <cell r="AJ173">
            <v>106.6</v>
          </cell>
        </row>
        <row r="174">
          <cell r="AF174" t="str">
            <v> 212090063</v>
          </cell>
          <cell r="AI174" t="str">
            <v>230329.01</v>
          </cell>
          <cell r="AJ174">
            <v>432</v>
          </cell>
        </row>
        <row r="175">
          <cell r="AF175" t="str">
            <v> 212090075</v>
          </cell>
          <cell r="AI175" t="str">
            <v>230330.01</v>
          </cell>
          <cell r="AJ175">
            <v>446</v>
          </cell>
        </row>
        <row r="177">
          <cell r="AF177" t="str">
            <v> 228021</v>
          </cell>
          <cell r="AG177" t="str">
            <v>STKM02025X</v>
          </cell>
          <cell r="AH177">
            <v>49.6</v>
          </cell>
          <cell r="AI177" t="str">
            <v>290604.01</v>
          </cell>
          <cell r="AJ177">
            <v>49.5</v>
          </cell>
        </row>
        <row r="178">
          <cell r="AF178" t="str">
            <v> 228025</v>
          </cell>
          <cell r="AG178" t="str">
            <v>STKM02525X</v>
          </cell>
          <cell r="AH178">
            <v>52.7</v>
          </cell>
          <cell r="AI178" t="str">
            <v>290606.01</v>
          </cell>
          <cell r="AJ178">
            <v>52.5</v>
          </cell>
        </row>
        <row r="179">
          <cell r="AF179" t="str">
            <v> 228033</v>
          </cell>
          <cell r="AG179" t="str">
            <v>STKM03225X</v>
          </cell>
          <cell r="AH179">
            <v>59.3</v>
          </cell>
          <cell r="AI179" t="str">
            <v>290609.01</v>
          </cell>
          <cell r="AJ179">
            <v>59.2</v>
          </cell>
        </row>
        <row r="180">
          <cell r="AF180" t="str">
            <v> 228032</v>
          </cell>
          <cell r="AG180" t="str">
            <v>STKM03232X</v>
          </cell>
          <cell r="AH180">
            <v>94.9</v>
          </cell>
          <cell r="AI180" t="str">
            <v>290610.01</v>
          </cell>
          <cell r="AJ180">
            <v>94.5</v>
          </cell>
        </row>
        <row r="182">
          <cell r="AF182" t="str">
            <v> 229016</v>
          </cell>
          <cell r="AG182" t="str">
            <v>SZA016XXXX</v>
          </cell>
          <cell r="AH182">
            <v>3.9</v>
          </cell>
          <cell r="AI182" t="str">
            <v>260201.01</v>
          </cell>
          <cell r="AJ182">
            <v>4.3</v>
          </cell>
        </row>
        <row r="183">
          <cell r="AF183" t="str">
            <v> 229020</v>
          </cell>
          <cell r="AG183" t="str">
            <v>SZA020XXXX</v>
          </cell>
          <cell r="AH183">
            <v>3.8</v>
          </cell>
          <cell r="AI183" t="str">
            <v>260202.01</v>
          </cell>
          <cell r="AJ183">
            <v>3.8</v>
          </cell>
        </row>
        <row r="184">
          <cell r="AF184" t="str">
            <v> 229025</v>
          </cell>
          <cell r="AG184" t="str">
            <v>SZA025XXXX</v>
          </cell>
          <cell r="AH184">
            <v>4.6</v>
          </cell>
          <cell r="AI184" t="str">
            <v>260203.01</v>
          </cell>
          <cell r="AJ184">
            <v>4.6</v>
          </cell>
        </row>
        <row r="185">
          <cell r="AF185" t="str">
            <v> 229032</v>
          </cell>
          <cell r="AG185" t="str">
            <v>SZA032XXXX</v>
          </cell>
          <cell r="AH185">
            <v>7.7</v>
          </cell>
          <cell r="AI185" t="str">
            <v>260204.01</v>
          </cell>
          <cell r="AJ185">
            <v>7.6</v>
          </cell>
        </row>
        <row r="186">
          <cell r="AF186" t="str">
            <v> 229040</v>
          </cell>
          <cell r="AG186" t="str">
            <v>SZA040XXXX</v>
          </cell>
          <cell r="AH186">
            <v>34.5</v>
          </cell>
          <cell r="AI186" t="str">
            <v>260205.01</v>
          </cell>
          <cell r="AJ186">
            <v>16.6</v>
          </cell>
        </row>
        <row r="187">
          <cell r="AF187" t="str">
            <v> 229050</v>
          </cell>
          <cell r="AG187" t="str">
            <v>SZA050XXXX</v>
          </cell>
          <cell r="AH187">
            <v>40.4</v>
          </cell>
          <cell r="AI187" t="str">
            <v>260206.01</v>
          </cell>
          <cell r="AJ187">
            <v>40.2</v>
          </cell>
        </row>
        <row r="188">
          <cell r="AF188">
            <v>229063</v>
          </cell>
          <cell r="AG188" t="str">
            <v>SZA063XXXX</v>
          </cell>
          <cell r="AH188">
            <v>61</v>
          </cell>
          <cell r="AI188" t="str">
            <v>260207.01</v>
          </cell>
          <cell r="AJ188">
            <v>60.8</v>
          </cell>
        </row>
        <row r="190">
          <cell r="AF190" t="str">
            <v> 216020</v>
          </cell>
          <cell r="AG190" t="str">
            <v>SKOE02020X</v>
          </cell>
          <cell r="AH190">
            <v>50.2</v>
          </cell>
          <cell r="AI190" t="str">
            <v>270502.01</v>
          </cell>
          <cell r="AJ190">
            <v>50</v>
          </cell>
        </row>
        <row r="191">
          <cell r="AF191" t="str">
            <v> 216021</v>
          </cell>
          <cell r="AG191" t="str">
            <v>SKOE02025X</v>
          </cell>
          <cell r="AH191">
            <v>76.6</v>
          </cell>
          <cell r="AI191" t="str">
            <v>270504.01</v>
          </cell>
          <cell r="AJ191">
            <v>76.2</v>
          </cell>
        </row>
        <row r="192">
          <cell r="AF192">
            <v>216026</v>
          </cell>
          <cell r="AG192" t="str">
            <v>SKOE02520E</v>
          </cell>
          <cell r="AH192">
            <v>54.4</v>
          </cell>
          <cell r="AI192" t="str">
            <v>270503.01</v>
          </cell>
          <cell r="AJ192">
            <v>54.2</v>
          </cell>
        </row>
        <row r="193">
          <cell r="AF193" t="str">
            <v> 216025</v>
          </cell>
          <cell r="AG193" t="str">
            <v>SKOE02525X</v>
          </cell>
          <cell r="AH193">
            <v>76.5</v>
          </cell>
          <cell r="AI193" t="str">
            <v>270505.01</v>
          </cell>
          <cell r="AJ193">
            <v>76</v>
          </cell>
        </row>
        <row r="194">
          <cell r="AF194" t="str">
            <v> 216032</v>
          </cell>
          <cell r="AG194" t="str">
            <v>SKOE03232X</v>
          </cell>
          <cell r="AH194">
            <v>130.5</v>
          </cell>
          <cell r="AI194" t="str">
            <v>270507.01</v>
          </cell>
          <cell r="AJ194">
            <v>130</v>
          </cell>
        </row>
        <row r="195">
          <cell r="AF195" t="str">
            <v> 218020</v>
          </cell>
          <cell r="AG195" t="str">
            <v>SKOI02020X</v>
          </cell>
          <cell r="AH195">
            <v>47.3</v>
          </cell>
          <cell r="AI195" t="str">
            <v>280103.01</v>
          </cell>
          <cell r="AJ195">
            <v>47.1</v>
          </cell>
        </row>
        <row r="196">
          <cell r="AF196" t="str">
            <v> 218021</v>
          </cell>
          <cell r="AG196" t="str">
            <v>SKOI02025X</v>
          </cell>
          <cell r="AH196">
            <v>64.5</v>
          </cell>
          <cell r="AI196" t="str">
            <v>280104.01</v>
          </cell>
          <cell r="AJ196">
            <v>64.2</v>
          </cell>
        </row>
        <row r="197">
          <cell r="AF197">
            <v>218026</v>
          </cell>
          <cell r="AG197" t="str">
            <v>SKOI02520E</v>
          </cell>
          <cell r="AH197">
            <v>51.2</v>
          </cell>
          <cell r="AI197" t="str">
            <v>280105.01</v>
          </cell>
          <cell r="AJ197">
            <v>51</v>
          </cell>
        </row>
        <row r="198">
          <cell r="AF198">
            <v>218025</v>
          </cell>
          <cell r="AG198" t="str">
            <v>SKOI02525X</v>
          </cell>
          <cell r="AH198">
            <v>63.2</v>
          </cell>
          <cell r="AI198" t="str">
            <v>280106.01</v>
          </cell>
          <cell r="AJ198">
            <v>63</v>
          </cell>
        </row>
        <row r="199">
          <cell r="AF199" t="str">
            <v> 218032</v>
          </cell>
          <cell r="AG199" t="str">
            <v>SKOI03232X</v>
          </cell>
          <cell r="AH199">
            <v>114.4</v>
          </cell>
          <cell r="AI199" t="str">
            <v>280108.01</v>
          </cell>
          <cell r="AJ199">
            <v>114</v>
          </cell>
        </row>
        <row r="201">
          <cell r="AF201" t="str">
            <v> 219016</v>
          </cell>
          <cell r="AG201" t="str">
            <v>SNK016XXXX</v>
          </cell>
          <cell r="AH201">
            <v>39.2</v>
          </cell>
          <cell r="AI201" t="str">
            <v>260102.01</v>
          </cell>
          <cell r="AJ201">
            <v>39.1</v>
          </cell>
        </row>
        <row r="202">
          <cell r="AF202" t="str">
            <v> 219020</v>
          </cell>
          <cell r="AG202" t="str">
            <v>SNK020XXXX</v>
          </cell>
          <cell r="AH202">
            <v>38.7</v>
          </cell>
          <cell r="AI202" t="str">
            <v>260103.01</v>
          </cell>
          <cell r="AJ202">
            <v>38.3</v>
          </cell>
        </row>
        <row r="203">
          <cell r="AF203" t="str">
            <v> 219025</v>
          </cell>
          <cell r="AG203" t="str">
            <v>SNK025XXXX</v>
          </cell>
          <cell r="AH203">
            <v>66.7</v>
          </cell>
          <cell r="AI203" t="str">
            <v>260110.01</v>
          </cell>
          <cell r="AJ203">
            <v>66.4</v>
          </cell>
        </row>
        <row r="204">
          <cell r="AF204" t="str">
            <v>219020L</v>
          </cell>
          <cell r="AI204" t="str">
            <v>260107.01</v>
          </cell>
          <cell r="AJ204">
            <v>49.6</v>
          </cell>
        </row>
        <row r="205">
          <cell r="AF205" t="str">
            <v>219020P</v>
          </cell>
          <cell r="AI205" t="str">
            <v>260106.01</v>
          </cell>
          <cell r="AJ205">
            <v>49.6</v>
          </cell>
        </row>
        <row r="206">
          <cell r="AF206" t="str">
            <v>239020Z</v>
          </cell>
          <cell r="AG206" t="str">
            <v>SNK120XXXX</v>
          </cell>
          <cell r="AH206">
            <v>44</v>
          </cell>
          <cell r="AI206" t="str">
            <v>260132.01</v>
          </cell>
          <cell r="AJ206" t="str">
            <v>39,80</v>
          </cell>
        </row>
        <row r="207">
          <cell r="AF207" t="str">
            <v>240020Z</v>
          </cell>
          <cell r="AG207" t="str">
            <v>SNKS020SXX</v>
          </cell>
          <cell r="AH207">
            <v>52.1</v>
          </cell>
          <cell r="AI207" t="str">
            <v>260131.01</v>
          </cell>
          <cell r="AJ207" t="str">
            <v>41,30</v>
          </cell>
        </row>
        <row r="208">
          <cell r="AF208" t="str">
            <v> 221020</v>
          </cell>
          <cell r="AG208" t="str">
            <v>SNKK020XXX</v>
          </cell>
          <cell r="AH208">
            <v>144.9</v>
          </cell>
          <cell r="AI208" t="str">
            <v>260120.01</v>
          </cell>
          <cell r="AJ208" t="str">
            <v>144,10</v>
          </cell>
        </row>
        <row r="209">
          <cell r="AF209">
            <v>221025</v>
          </cell>
          <cell r="AG209" t="str">
            <v>SNKK025XXX</v>
          </cell>
          <cell r="AH209">
            <v>184.8</v>
          </cell>
        </row>
        <row r="212">
          <cell r="AF212" t="str">
            <v> 220020</v>
          </cell>
          <cell r="AG212" t="str">
            <v>SNKP020XXX</v>
          </cell>
          <cell r="AH212">
            <v>54.6</v>
          </cell>
          <cell r="AI212" t="str">
            <v>260104.01</v>
          </cell>
          <cell r="AJ212" t="str">
            <v>54,30</v>
          </cell>
        </row>
        <row r="216">
          <cell r="AF216">
            <v>237020</v>
          </cell>
          <cell r="AG216" t="str">
            <v>SSE02020XX</v>
          </cell>
          <cell r="AH216">
            <v>79.8</v>
          </cell>
        </row>
        <row r="217">
          <cell r="AF217">
            <v>237025</v>
          </cell>
          <cell r="AG217" t="str">
            <v>SSE02525XX</v>
          </cell>
          <cell r="AH217">
            <v>123.2</v>
          </cell>
        </row>
        <row r="218">
          <cell r="AF218">
            <v>237032</v>
          </cell>
          <cell r="AG218" t="str">
            <v>SSE03232XX</v>
          </cell>
          <cell r="AH218">
            <v>204.2</v>
          </cell>
        </row>
        <row r="219">
          <cell r="AF219">
            <v>237040</v>
          </cell>
        </row>
        <row r="220">
          <cell r="AF220">
            <v>237050</v>
          </cell>
        </row>
        <row r="221">
          <cell r="AF221">
            <v>237063</v>
          </cell>
        </row>
        <row r="223">
          <cell r="AF223">
            <v>236020</v>
          </cell>
          <cell r="AG223" t="str">
            <v>SSI02020XX</v>
          </cell>
          <cell r="AH223">
            <v>56.6</v>
          </cell>
        </row>
        <row r="224">
          <cell r="AF224">
            <v>236025</v>
          </cell>
          <cell r="AG224" t="str">
            <v>SSI02525XX</v>
          </cell>
          <cell r="AH224">
            <v>90.7</v>
          </cell>
        </row>
        <row r="225">
          <cell r="AF225">
            <v>236032</v>
          </cell>
          <cell r="AG225" t="str">
            <v>SSI03232XX</v>
          </cell>
          <cell r="AH225">
            <v>151.6</v>
          </cell>
        </row>
        <row r="226">
          <cell r="AF226">
            <v>236040</v>
          </cell>
        </row>
        <row r="227">
          <cell r="AF227">
            <v>236050</v>
          </cell>
        </row>
        <row r="228">
          <cell r="AF228">
            <v>236063</v>
          </cell>
        </row>
        <row r="230">
          <cell r="AF230" t="str">
            <v> 223016</v>
          </cell>
          <cell r="AG230" t="str">
            <v>SZM01620XX</v>
          </cell>
          <cell r="AH230">
            <v>73.4</v>
          </cell>
          <cell r="AI230" t="str">
            <v>280601.01</v>
          </cell>
          <cell r="AJ230">
            <v>73.2</v>
          </cell>
        </row>
        <row r="231">
          <cell r="AF231" t="str">
            <v> 223017</v>
          </cell>
          <cell r="AG231" t="str">
            <v>SZM01625XX</v>
          </cell>
          <cell r="AH231">
            <v>85.5</v>
          </cell>
          <cell r="AI231" t="str">
            <v>280602.01</v>
          </cell>
          <cell r="AJ231">
            <v>85</v>
          </cell>
        </row>
        <row r="232">
          <cell r="AF232" t="str">
            <v> 223020</v>
          </cell>
          <cell r="AG232" t="str">
            <v>SZM02020XX</v>
          </cell>
          <cell r="AH232">
            <v>73.4</v>
          </cell>
          <cell r="AI232" t="str">
            <v>280610.01</v>
          </cell>
          <cell r="AJ232">
            <v>73.1</v>
          </cell>
        </row>
        <row r="233">
          <cell r="AF233" t="str">
            <v> 223021</v>
          </cell>
          <cell r="AG233" t="str">
            <v>SZM02025XX</v>
          </cell>
          <cell r="AH233">
            <v>85.5</v>
          </cell>
          <cell r="AI233" t="str">
            <v>280603.01</v>
          </cell>
          <cell r="AJ233">
            <v>85</v>
          </cell>
        </row>
        <row r="234">
          <cell r="AF234" t="str">
            <v> 223022</v>
          </cell>
          <cell r="AG234" t="str">
            <v>SZM02032XX</v>
          </cell>
          <cell r="AH234">
            <v>175.8</v>
          </cell>
          <cell r="AI234" t="str">
            <v>280604.01</v>
          </cell>
          <cell r="AJ234">
            <v>175.1</v>
          </cell>
        </row>
        <row r="235">
          <cell r="AF235" t="str">
            <v> 223025</v>
          </cell>
          <cell r="AG235" t="str">
            <v>SZM02532XX</v>
          </cell>
          <cell r="AH235">
            <v>180.5</v>
          </cell>
          <cell r="AI235" t="str">
            <v>280605.01</v>
          </cell>
          <cell r="AJ235">
            <v>180</v>
          </cell>
        </row>
        <row r="236">
          <cell r="AF236" t="str">
            <v> 223032</v>
          </cell>
          <cell r="AG236" t="str">
            <v>SZM03240XX</v>
          </cell>
          <cell r="AH236">
            <v>294.2</v>
          </cell>
          <cell r="AI236" t="str">
            <v>280607.01</v>
          </cell>
          <cell r="AJ236">
            <v>293.2</v>
          </cell>
        </row>
        <row r="238">
          <cell r="AF238" t="str">
            <v> 226017</v>
          </cell>
        </row>
        <row r="239">
          <cell r="AF239" t="str">
            <v> 226020</v>
          </cell>
          <cell r="AG239" t="str">
            <v>SNAM02020X</v>
          </cell>
          <cell r="AH239">
            <v>34.9</v>
          </cell>
          <cell r="AI239" t="str">
            <v>290409.01</v>
          </cell>
          <cell r="AJ239">
            <v>39.4</v>
          </cell>
        </row>
        <row r="240">
          <cell r="AF240" t="str">
            <v> 226021</v>
          </cell>
          <cell r="AG240" t="str">
            <v>SNAM02025X</v>
          </cell>
          <cell r="AH240">
            <v>44.3</v>
          </cell>
          <cell r="AI240" t="str">
            <v>290411.01</v>
          </cell>
          <cell r="AJ240">
            <v>42.5</v>
          </cell>
        </row>
        <row r="241">
          <cell r="AF241" t="str">
            <v> 226025</v>
          </cell>
          <cell r="AG241" t="str">
            <v>SNAM02525X</v>
          </cell>
          <cell r="AH241">
            <v>45.4</v>
          </cell>
          <cell r="AI241" t="str">
            <v>290417.01</v>
          </cell>
          <cell r="AJ241">
            <v>48.7</v>
          </cell>
        </row>
        <row r="242">
          <cell r="AF242" t="str">
            <v> 226026</v>
          </cell>
          <cell r="AG242" t="str">
            <v>SNAM02532X</v>
          </cell>
          <cell r="AH242">
            <v>76.2</v>
          </cell>
          <cell r="AI242" t="str">
            <v>290419.01</v>
          </cell>
          <cell r="AJ242">
            <v>85.1</v>
          </cell>
        </row>
        <row r="243">
          <cell r="AF243" t="str">
            <v> 226032</v>
          </cell>
          <cell r="AG243" t="str">
            <v>SNAM03232X</v>
          </cell>
          <cell r="AH243">
            <v>81.6</v>
          </cell>
        </row>
        <row r="244">
          <cell r="AF244" t="str">
            <v> 226022</v>
          </cell>
          <cell r="AG244" t="str">
            <v>SNAMD02025</v>
          </cell>
          <cell r="AH244">
            <v>45</v>
          </cell>
        </row>
        <row r="245">
          <cell r="AF245" t="str">
            <v> 226027</v>
          </cell>
          <cell r="AG245" t="str">
            <v>SNAMD02525</v>
          </cell>
          <cell r="AH245">
            <v>48</v>
          </cell>
        </row>
        <row r="247">
          <cell r="AF247" t="str">
            <v> 227020</v>
          </cell>
          <cell r="AG247" t="str">
            <v>SKOM02020X</v>
          </cell>
          <cell r="AH247">
            <v>35.4</v>
          </cell>
          <cell r="AI247" t="str">
            <v>290503.01</v>
          </cell>
          <cell r="AJ247">
            <v>35.3</v>
          </cell>
        </row>
        <row r="248">
          <cell r="AF248" t="str">
            <v> 227021</v>
          </cell>
          <cell r="AG248" t="str">
            <v>SKOM02025X</v>
          </cell>
          <cell r="AH248">
            <v>43.5</v>
          </cell>
          <cell r="AI248" t="str">
            <v>290504.01</v>
          </cell>
          <cell r="AJ248">
            <v>43.4</v>
          </cell>
        </row>
        <row r="249">
          <cell r="AF249" t="str">
            <v> 227025</v>
          </cell>
          <cell r="AI249" t="str">
            <v>290505.01</v>
          </cell>
          <cell r="AJ249">
            <v>48.5</v>
          </cell>
        </row>
        <row r="251">
          <cell r="AF251" t="str">
            <v> 227022</v>
          </cell>
        </row>
        <row r="253">
          <cell r="AF253" t="str">
            <v> 230040</v>
          </cell>
          <cell r="AG253" t="str">
            <v>SLN040XXXX</v>
          </cell>
          <cell r="AH253">
            <v>22.9</v>
          </cell>
          <cell r="AI253" t="str">
            <v>869001.01</v>
          </cell>
          <cell r="AJ253" t="str">
            <v>25,20</v>
          </cell>
        </row>
        <row r="254">
          <cell r="AF254" t="str">
            <v> 230050</v>
          </cell>
          <cell r="AG254" t="str">
            <v>SLN050XXXX</v>
          </cell>
          <cell r="AH254">
            <v>33</v>
          </cell>
          <cell r="AI254" t="str">
            <v>869002.01</v>
          </cell>
          <cell r="AJ254" t="str">
            <v>36,30</v>
          </cell>
        </row>
        <row r="255">
          <cell r="AF255" t="str">
            <v> 230063</v>
          </cell>
          <cell r="AG255" t="str">
            <v>SLN063XXXX</v>
          </cell>
          <cell r="AH255">
            <v>56.1</v>
          </cell>
          <cell r="AI255" t="str">
            <v>869003.01</v>
          </cell>
          <cell r="AJ255" t="str">
            <v>61,70</v>
          </cell>
        </row>
        <row r="256">
          <cell r="AF256" t="str">
            <v> 230075</v>
          </cell>
          <cell r="AG256" t="str">
            <v>SLN075XXXX</v>
          </cell>
          <cell r="AH256">
            <v>98</v>
          </cell>
          <cell r="AI256" t="str">
            <v>869004.01</v>
          </cell>
          <cell r="AJ256" t="str">
            <v>107,80</v>
          </cell>
        </row>
        <row r="257">
          <cell r="AF257" t="str">
            <v> 230090</v>
          </cell>
          <cell r="AG257" t="str">
            <v>SLN090XXXX</v>
          </cell>
          <cell r="AH257">
            <v>129.5</v>
          </cell>
          <cell r="AI257" t="str">
            <v>869005.01</v>
          </cell>
          <cell r="AJ257" t="str">
            <v>142,50</v>
          </cell>
        </row>
        <row r="258">
          <cell r="AF258" t="str">
            <v> 230110</v>
          </cell>
          <cell r="AG258" t="str">
            <v>SLN110XXXX</v>
          </cell>
          <cell r="AH258">
            <v>163.3</v>
          </cell>
          <cell r="AI258" t="str">
            <v>869006.01</v>
          </cell>
          <cell r="AJ258" t="str">
            <v>179,60</v>
          </cell>
        </row>
        <row r="259">
          <cell r="AF259" t="str">
            <v> 231040</v>
          </cell>
          <cell r="AG259" t="str">
            <v>PRI040XXXX</v>
          </cell>
          <cell r="AH259">
            <v>204</v>
          </cell>
          <cell r="AI259" t="str">
            <v>869011.01</v>
          </cell>
          <cell r="AJ259" t="str">
            <v>225,00</v>
          </cell>
        </row>
        <row r="260">
          <cell r="AF260" t="str">
            <v> 231050</v>
          </cell>
          <cell r="AG260" t="str">
            <v>PRI050XXXX</v>
          </cell>
          <cell r="AH260">
            <v>230</v>
          </cell>
          <cell r="AI260" t="str">
            <v>869012.01</v>
          </cell>
          <cell r="AJ260" t="str">
            <v>253,00</v>
          </cell>
        </row>
        <row r="261">
          <cell r="AF261" t="str">
            <v> 231063</v>
          </cell>
          <cell r="AG261" t="str">
            <v>PRI063XXXX</v>
          </cell>
          <cell r="AH261">
            <v>290</v>
          </cell>
          <cell r="AI261" t="str">
            <v>869013.01</v>
          </cell>
          <cell r="AJ261" t="str">
            <v>319,00</v>
          </cell>
        </row>
        <row r="262">
          <cell r="AF262" t="str">
            <v> 231075</v>
          </cell>
          <cell r="AG262" t="str">
            <v>PRI075XXXX</v>
          </cell>
          <cell r="AH262">
            <v>320</v>
          </cell>
          <cell r="AI262" t="str">
            <v>869014.01</v>
          </cell>
          <cell r="AJ262" t="str">
            <v>352,00</v>
          </cell>
        </row>
        <row r="263">
          <cell r="AF263" t="str">
            <v> 231090</v>
          </cell>
          <cell r="AG263" t="str">
            <v>PRI090XXXX</v>
          </cell>
          <cell r="AH263">
            <v>430</v>
          </cell>
          <cell r="AI263" t="str">
            <v>869015.01</v>
          </cell>
          <cell r="AJ263" t="str">
            <v>473,00</v>
          </cell>
        </row>
        <row r="264">
          <cell r="AF264" t="str">
            <v> 231110</v>
          </cell>
          <cell r="AG264" t="str">
            <v>PRI110XXXX</v>
          </cell>
          <cell r="AH264">
            <v>500</v>
          </cell>
          <cell r="AI264" t="str">
            <v>869016.01</v>
          </cell>
          <cell r="AJ264" t="str">
            <v>550,00</v>
          </cell>
        </row>
        <row r="266">
          <cell r="AF266" t="str">
            <v> 213020</v>
          </cell>
          <cell r="AG266" t="str">
            <v>SDG02020XX</v>
          </cell>
          <cell r="AH266">
            <v>10.3</v>
          </cell>
          <cell r="AI266" t="str">
            <v>270103.01</v>
          </cell>
          <cell r="AJ266">
            <v>10.2</v>
          </cell>
        </row>
        <row r="267">
          <cell r="AF267" t="str">
            <v> 213021</v>
          </cell>
          <cell r="AG267" t="str">
            <v>SDG02025XX</v>
          </cell>
          <cell r="AH267">
            <v>10.3</v>
          </cell>
          <cell r="AI267" t="str">
            <v>270104.01</v>
          </cell>
          <cell r="AJ267">
            <v>10.2</v>
          </cell>
        </row>
        <row r="268">
          <cell r="AF268" t="str">
            <v> 213025</v>
          </cell>
          <cell r="AG268" t="str">
            <v>SDG02525XX</v>
          </cell>
          <cell r="AH268">
            <v>10.3</v>
          </cell>
          <cell r="AI268" t="str">
            <v>270105.01</v>
          </cell>
          <cell r="AJ268">
            <v>10.2</v>
          </cell>
        </row>
        <row r="269">
          <cell r="AF269" t="str">
            <v> 213032</v>
          </cell>
          <cell r="AG269" t="str">
            <v>SDG03232XX</v>
          </cell>
          <cell r="AH269">
            <v>13</v>
          </cell>
          <cell r="AI269" t="str">
            <v>270107.01</v>
          </cell>
          <cell r="AJ269">
            <v>12.1</v>
          </cell>
        </row>
        <row r="270">
          <cell r="AF270" t="str">
            <v> 213040</v>
          </cell>
          <cell r="AG270" t="str">
            <v>SDG04040XX</v>
          </cell>
          <cell r="AH270">
            <v>40.1</v>
          </cell>
          <cell r="AI270" t="str">
            <v>270108.01</v>
          </cell>
          <cell r="AJ270">
            <v>38.2</v>
          </cell>
        </row>
        <row r="271">
          <cell r="AF271" t="str">
            <v> 213050</v>
          </cell>
          <cell r="AG271" t="str">
            <v>SDG05050XX</v>
          </cell>
          <cell r="AH271">
            <v>70.8</v>
          </cell>
          <cell r="AI271" t="str">
            <v>270109.01</v>
          </cell>
          <cell r="AJ271">
            <v>67.6</v>
          </cell>
        </row>
        <row r="272">
          <cell r="AF272" t="str">
            <v> 213063</v>
          </cell>
          <cell r="AG272" t="str">
            <v>SDG06363XX</v>
          </cell>
          <cell r="AH272">
            <v>124.6</v>
          </cell>
          <cell r="AI272" t="str">
            <v>270110.01</v>
          </cell>
          <cell r="AJ272">
            <v>120</v>
          </cell>
        </row>
        <row r="281">
          <cell r="AF281" t="str">
            <v> 215016</v>
          </cell>
          <cell r="AG281" t="str">
            <v>SZE01620XX</v>
          </cell>
          <cell r="AH281">
            <v>47.4</v>
          </cell>
          <cell r="AI281" t="str">
            <v>270403.01</v>
          </cell>
          <cell r="AJ281">
            <v>47.2</v>
          </cell>
        </row>
        <row r="282">
          <cell r="AF282" t="str">
            <v> 215020</v>
          </cell>
          <cell r="AG282" t="str">
            <v>SZE02020XX</v>
          </cell>
          <cell r="AH282">
            <v>39.7</v>
          </cell>
          <cell r="AI282" t="str">
            <v>270404.01</v>
          </cell>
          <cell r="AJ282">
            <v>39.6</v>
          </cell>
        </row>
        <row r="283">
          <cell r="AF283" t="str">
            <v> 215021</v>
          </cell>
          <cell r="AG283" t="str">
            <v>SZE02025XX</v>
          </cell>
          <cell r="AH283">
            <v>61</v>
          </cell>
          <cell r="AI283" t="str">
            <v>270405.01</v>
          </cell>
          <cell r="AJ283">
            <v>60.8</v>
          </cell>
        </row>
        <row r="284">
          <cell r="AF284">
            <v>215026</v>
          </cell>
          <cell r="AG284" t="str">
            <v>SZE02520XX</v>
          </cell>
          <cell r="AH284">
            <v>46</v>
          </cell>
          <cell r="AI284" t="str">
            <v>270406.01</v>
          </cell>
          <cell r="AJ284">
            <v>46</v>
          </cell>
        </row>
        <row r="285">
          <cell r="AF285" t="str">
            <v> 215025</v>
          </cell>
          <cell r="AG285" t="str">
            <v>SZE02525XX</v>
          </cell>
          <cell r="AH285">
            <v>62.2</v>
          </cell>
          <cell r="AI285" t="str">
            <v>270407.01</v>
          </cell>
          <cell r="AJ285">
            <v>62</v>
          </cell>
        </row>
        <row r="286">
          <cell r="AF286" t="str">
            <v> 215032</v>
          </cell>
          <cell r="AG286" t="str">
            <v>SZE03232XX</v>
          </cell>
          <cell r="AH286">
            <v>102.1</v>
          </cell>
          <cell r="AI286" t="str">
            <v>270409.01</v>
          </cell>
          <cell r="AJ286">
            <v>101.9</v>
          </cell>
        </row>
        <row r="287">
          <cell r="AF287" t="str">
            <v> 215040</v>
          </cell>
          <cell r="AG287" t="str">
            <v>SZE04040XX</v>
          </cell>
          <cell r="AH287">
            <v>276.2</v>
          </cell>
          <cell r="AI287" t="str">
            <v>270410.01</v>
          </cell>
          <cell r="AJ287">
            <v>275.1</v>
          </cell>
        </row>
        <row r="288">
          <cell r="AF288" t="str">
            <v> 215050</v>
          </cell>
          <cell r="AG288" t="str">
            <v>SZE05050XX</v>
          </cell>
          <cell r="AH288">
            <v>358.1</v>
          </cell>
          <cell r="AI288" t="str">
            <v>270411.01</v>
          </cell>
          <cell r="AJ288">
            <v>356.9</v>
          </cell>
        </row>
        <row r="289">
          <cell r="AF289" t="str">
            <v> 215063</v>
          </cell>
          <cell r="AG289" t="str">
            <v>SZE06363XX</v>
          </cell>
          <cell r="AH289">
            <v>497.8</v>
          </cell>
          <cell r="AI289" t="str">
            <v>270412.01</v>
          </cell>
          <cell r="AJ289">
            <v>495.5</v>
          </cell>
        </row>
        <row r="290">
          <cell r="AF290" t="str">
            <v> 215075</v>
          </cell>
          <cell r="AG290" t="str">
            <v>SZE07575XX</v>
          </cell>
          <cell r="AH290">
            <v>891.3</v>
          </cell>
          <cell r="AI290" t="str">
            <v>270413.01</v>
          </cell>
          <cell r="AJ290">
            <v>887.5</v>
          </cell>
        </row>
        <row r="291">
          <cell r="AF291" t="str">
            <v> 215090</v>
          </cell>
          <cell r="AG291" t="str">
            <v>SZE09090XX</v>
          </cell>
          <cell r="AH291">
            <v>1329.6</v>
          </cell>
          <cell r="AI291" t="str">
            <v>270414.01</v>
          </cell>
          <cell r="AJ291" t="str">
            <v>1323,90</v>
          </cell>
        </row>
        <row r="292">
          <cell r="AF292" t="str">
            <v> 217016</v>
          </cell>
          <cell r="AG292" t="str">
            <v>SZI01620XX</v>
          </cell>
          <cell r="AH292">
            <v>40.6</v>
          </cell>
          <cell r="AI292" t="str">
            <v>280403.01</v>
          </cell>
          <cell r="AJ292">
            <v>40.5</v>
          </cell>
        </row>
        <row r="293">
          <cell r="AF293" t="str">
            <v> 217020</v>
          </cell>
          <cell r="AG293" t="str">
            <v>SZI02020XX</v>
          </cell>
          <cell r="AH293">
            <v>33.2</v>
          </cell>
          <cell r="AI293" t="str">
            <v>280404.01</v>
          </cell>
          <cell r="AJ293">
            <v>33.1</v>
          </cell>
        </row>
        <row r="294">
          <cell r="AF294" t="str">
            <v>217022</v>
          </cell>
          <cell r="AG294" t="str">
            <v>SZI02020KX</v>
          </cell>
          <cell r="AH294">
            <v>40.1</v>
          </cell>
        </row>
        <row r="295">
          <cell r="AF295">
            <v>217021</v>
          </cell>
          <cell r="AG295" t="str">
            <v>SZI02025XX</v>
          </cell>
          <cell r="AH295">
            <v>52.3</v>
          </cell>
          <cell r="AI295" t="str">
            <v>280405.01</v>
          </cell>
          <cell r="AJ295">
            <v>52.1</v>
          </cell>
        </row>
        <row r="296">
          <cell r="AF296">
            <v>217026</v>
          </cell>
          <cell r="AG296" t="str">
            <v>SZI02520XX</v>
          </cell>
          <cell r="AH296">
            <v>40.2</v>
          </cell>
          <cell r="AI296" t="str">
            <v>280406.01</v>
          </cell>
          <cell r="AJ296">
            <v>40</v>
          </cell>
        </row>
        <row r="297">
          <cell r="AF297">
            <v>217025</v>
          </cell>
          <cell r="AG297" t="str">
            <v>SZI02525XX</v>
          </cell>
          <cell r="AH297">
            <v>50.2</v>
          </cell>
          <cell r="AI297" t="str">
            <v>280407.01</v>
          </cell>
          <cell r="AJ297">
            <v>50.1</v>
          </cell>
        </row>
        <row r="298">
          <cell r="AF298" t="str">
            <v> 217032</v>
          </cell>
          <cell r="AG298" t="str">
            <v>SZI03232OK</v>
          </cell>
          <cell r="AH298">
            <v>94.2</v>
          </cell>
          <cell r="AI298" t="str">
            <v>280409.01</v>
          </cell>
          <cell r="AJ298">
            <v>93.9</v>
          </cell>
        </row>
        <row r="299">
          <cell r="AF299" t="str">
            <v> 217040</v>
          </cell>
          <cell r="AG299" t="str">
            <v>SZI04040XX</v>
          </cell>
          <cell r="AH299">
            <v>258.2</v>
          </cell>
          <cell r="AI299" t="str">
            <v>280410.01</v>
          </cell>
          <cell r="AJ299">
            <v>257.1</v>
          </cell>
        </row>
        <row r="300">
          <cell r="AF300" t="str">
            <v> 217050</v>
          </cell>
          <cell r="AG300" t="str">
            <v>SZI05050XX</v>
          </cell>
          <cell r="AH300">
            <v>370.9</v>
          </cell>
          <cell r="AI300" t="str">
            <v>280411.01</v>
          </cell>
          <cell r="AJ300">
            <v>369</v>
          </cell>
        </row>
        <row r="301">
          <cell r="AF301" t="str">
            <v> 217063</v>
          </cell>
          <cell r="AG301" t="str">
            <v>SZI06363XX</v>
          </cell>
          <cell r="AH301">
            <v>550.5</v>
          </cell>
          <cell r="AI301" t="str">
            <v>280412.01</v>
          </cell>
          <cell r="AJ301">
            <v>547.5</v>
          </cell>
        </row>
        <row r="303">
          <cell r="AF303" t="str">
            <v> 222520</v>
          </cell>
          <cell r="AG303" t="str">
            <v>STKE02020X</v>
          </cell>
          <cell r="AH303">
            <v>57.5</v>
          </cell>
          <cell r="AI303" t="str">
            <v>270302.01</v>
          </cell>
          <cell r="AJ303">
            <v>53.9</v>
          </cell>
        </row>
        <row r="304">
          <cell r="AF304" t="str">
            <v> 222526</v>
          </cell>
          <cell r="AG304" t="str">
            <v>STKE02520X</v>
          </cell>
          <cell r="AH304">
            <v>60.4</v>
          </cell>
          <cell r="AI304" t="str">
            <v>270303.01</v>
          </cell>
          <cell r="AJ304">
            <v>57.8</v>
          </cell>
        </row>
        <row r="305">
          <cell r="AF305">
            <v>222525</v>
          </cell>
          <cell r="AG305" t="str">
            <v>STKE02525X</v>
          </cell>
          <cell r="AH305">
            <v>76</v>
          </cell>
          <cell r="AI305" t="str">
            <v>270304.01</v>
          </cell>
          <cell r="AJ305">
            <v>75.7</v>
          </cell>
        </row>
        <row r="306">
          <cell r="AF306" t="str">
            <v> 222020</v>
          </cell>
          <cell r="AG306" t="str">
            <v>STKI02020X</v>
          </cell>
          <cell r="AH306">
            <v>42.9</v>
          </cell>
          <cell r="AI306" t="str">
            <v>280304.01</v>
          </cell>
          <cell r="AJ306">
            <v>42.7</v>
          </cell>
        </row>
        <row r="307">
          <cell r="AF307" t="str">
            <v> 222026</v>
          </cell>
          <cell r="AG307" t="str">
            <v>STKI02520X</v>
          </cell>
          <cell r="AH307">
            <v>45.2</v>
          </cell>
          <cell r="AI307" t="str">
            <v>280306.01</v>
          </cell>
          <cell r="AJ307">
            <v>45.1</v>
          </cell>
        </row>
        <row r="308">
          <cell r="AF308">
            <v>222025</v>
          </cell>
          <cell r="AG308" t="str">
            <v>STKI02525X</v>
          </cell>
          <cell r="AH308">
            <v>68.5</v>
          </cell>
          <cell r="AI308" t="str">
            <v>280307.01</v>
          </cell>
          <cell r="AJ308">
            <v>68.2</v>
          </cell>
        </row>
        <row r="309">
          <cell r="AF309" t="str">
            <v> 222032</v>
          </cell>
          <cell r="AG309" t="str">
            <v>STKI03232X</v>
          </cell>
          <cell r="AH309">
            <v>126.5</v>
          </cell>
          <cell r="AI309" t="str">
            <v>280310.01</v>
          </cell>
          <cell r="AJ309">
            <v>126.1</v>
          </cell>
        </row>
        <row r="313">
          <cell r="AF313" t="str">
            <v> 313020</v>
          </cell>
          <cell r="AG313" t="str">
            <v>SVEPLK020X</v>
          </cell>
          <cell r="AH313">
            <v>269.9</v>
          </cell>
          <cell r="AI313" t="str">
            <v>250151.01</v>
          </cell>
          <cell r="AJ313">
            <v>230</v>
          </cell>
        </row>
        <row r="314">
          <cell r="AF314" t="str">
            <v> 313021</v>
          </cell>
        </row>
        <row r="315">
          <cell r="AF315" t="str">
            <v> 313025</v>
          </cell>
          <cell r="AG315" t="str">
            <v>SVEPLK025X</v>
          </cell>
          <cell r="AH315">
            <v>313.5</v>
          </cell>
          <cell r="AI315" t="str">
            <v>250152.01</v>
          </cell>
          <cell r="AJ315">
            <v>310</v>
          </cell>
        </row>
        <row r="316">
          <cell r="AF316" t="str">
            <v> 314020</v>
          </cell>
        </row>
        <row r="318">
          <cell r="AF318" t="str">
            <v> 315020</v>
          </cell>
        </row>
        <row r="319">
          <cell r="AF319" t="str">
            <v> 352</v>
          </cell>
        </row>
        <row r="322">
          <cell r="AF322" t="str">
            <v> 306020</v>
          </cell>
        </row>
        <row r="323">
          <cell r="AF323" t="str">
            <v> 306025</v>
          </cell>
        </row>
        <row r="325">
          <cell r="AF325" t="str">
            <v> 303020</v>
          </cell>
        </row>
        <row r="326">
          <cell r="AF326" t="str">
            <v> 303025</v>
          </cell>
        </row>
        <row r="330">
          <cell r="AF330">
            <v>30934</v>
          </cell>
        </row>
        <row r="331">
          <cell r="AF331">
            <v>30911</v>
          </cell>
        </row>
        <row r="332">
          <cell r="AF332">
            <v>31034</v>
          </cell>
        </row>
        <row r="333">
          <cell r="AF333">
            <v>31011</v>
          </cell>
        </row>
        <row r="334">
          <cell r="AF334" t="str">
            <v> 206020</v>
          </cell>
        </row>
        <row r="335">
          <cell r="AF335" t="str">
            <v> 206025</v>
          </cell>
        </row>
        <row r="336">
          <cell r="AF336" t="str">
            <v> 207020</v>
          </cell>
        </row>
        <row r="337">
          <cell r="AF337" t="str">
            <v> 207025</v>
          </cell>
        </row>
        <row r="338">
          <cell r="AF338" t="str">
            <v> 311020</v>
          </cell>
        </row>
        <row r="339">
          <cell r="AF339" t="str">
            <v> 311025</v>
          </cell>
        </row>
        <row r="340">
          <cell r="AF340" t="str">
            <v> 312020</v>
          </cell>
        </row>
        <row r="341">
          <cell r="AF341" t="str">
            <v> 312025</v>
          </cell>
        </row>
        <row r="352">
          <cell r="AF352" t="str">
            <v>katalog. číslo</v>
          </cell>
        </row>
        <row r="353">
          <cell r="AF353" t="str">
            <v> 304020</v>
          </cell>
          <cell r="AG353" t="str">
            <v>SVE020XXXX</v>
          </cell>
          <cell r="AH353">
            <v>139.7</v>
          </cell>
          <cell r="AI353" t="str">
            <v>250111.01</v>
          </cell>
          <cell r="AJ353">
            <v>139</v>
          </cell>
        </row>
        <row r="354">
          <cell r="AF354" t="str">
            <v> 304025</v>
          </cell>
          <cell r="AG354" t="str">
            <v>SVE025XXXX</v>
          </cell>
          <cell r="AH354">
            <v>197.1</v>
          </cell>
          <cell r="AI354" t="str">
            <v>250112.01</v>
          </cell>
          <cell r="AJ354">
            <v>197</v>
          </cell>
        </row>
        <row r="355">
          <cell r="AF355" t="str">
            <v> 304032</v>
          </cell>
          <cell r="AG355" t="str">
            <v>SVE032XXXX</v>
          </cell>
          <cell r="AH355">
            <v>296.1</v>
          </cell>
          <cell r="AI355" t="str">
            <v>250113.01</v>
          </cell>
          <cell r="AJ355">
            <v>295</v>
          </cell>
        </row>
        <row r="356">
          <cell r="AF356" t="str">
            <v> 304040</v>
          </cell>
          <cell r="AG356" t="str">
            <v>SVE040XXXX</v>
          </cell>
          <cell r="AH356">
            <v>390.4</v>
          </cell>
          <cell r="AI356" t="str">
            <v>250114.01</v>
          </cell>
          <cell r="AJ356">
            <v>389</v>
          </cell>
        </row>
        <row r="357">
          <cell r="AF357" t="str">
            <v> 304050</v>
          </cell>
          <cell r="AG357" t="str">
            <v>SVE050XXXX</v>
          </cell>
          <cell r="AH357">
            <v>588.7</v>
          </cell>
          <cell r="AI357" t="str">
            <v>250115.01</v>
          </cell>
          <cell r="AJ357">
            <v>588</v>
          </cell>
        </row>
        <row r="358">
          <cell r="AF358" t="str">
            <v> 304063</v>
          </cell>
          <cell r="AG358" t="str">
            <v>SVE063XXXX</v>
          </cell>
          <cell r="AH358">
            <v>897.8</v>
          </cell>
          <cell r="AI358" t="str">
            <v>250116.01</v>
          </cell>
          <cell r="AJ358">
            <v>898</v>
          </cell>
        </row>
        <row r="359">
          <cell r="AF359" t="str">
            <v> 305020</v>
          </cell>
          <cell r="AI359" t="str">
            <v>250131.01</v>
          </cell>
          <cell r="AJ359">
            <v>199</v>
          </cell>
        </row>
        <row r="360">
          <cell r="AF360" t="str">
            <v> 305025</v>
          </cell>
          <cell r="AI360" t="str">
            <v>250132.01</v>
          </cell>
          <cell r="AJ360">
            <v>233</v>
          </cell>
        </row>
        <row r="361">
          <cell r="AF361" t="str">
            <v> 305032</v>
          </cell>
          <cell r="AI361" t="str">
            <v>250133.01</v>
          </cell>
          <cell r="AJ361">
            <v>335</v>
          </cell>
        </row>
        <row r="362">
          <cell r="AF362" t="str">
            <v> 305040</v>
          </cell>
          <cell r="AI362" t="str">
            <v>250133.02</v>
          </cell>
          <cell r="AJ362">
            <v>336</v>
          </cell>
        </row>
        <row r="365">
          <cell r="AF365">
            <v>305021</v>
          </cell>
        </row>
        <row r="366">
          <cell r="AF366" t="str">
            <v> 305026</v>
          </cell>
        </row>
        <row r="368">
          <cell r="AF368" t="str">
            <v> 307020</v>
          </cell>
        </row>
        <row r="369">
          <cell r="AF369" t="str">
            <v> 307025</v>
          </cell>
        </row>
        <row r="370">
          <cell r="AF370" t="str">
            <v> 308020</v>
          </cell>
          <cell r="AG370" t="str">
            <v>SZKL020XXX</v>
          </cell>
          <cell r="AH370">
            <v>120.6</v>
          </cell>
        </row>
        <row r="371">
          <cell r="AF371" t="str">
            <v> 308025</v>
          </cell>
          <cell r="AG371" t="str">
            <v>SZKL025XXX</v>
          </cell>
          <cell r="AH371">
            <v>121.9</v>
          </cell>
        </row>
        <row r="373">
          <cell r="AF373" t="str">
            <v> 301016</v>
          </cell>
          <cell r="AG373" t="str">
            <v>SVEK016XXX</v>
          </cell>
          <cell r="AH373">
            <v>124.2</v>
          </cell>
        </row>
        <row r="374">
          <cell r="AF374" t="str">
            <v> 301020</v>
          </cell>
          <cell r="AG374" t="str">
            <v>SVEK020XXX</v>
          </cell>
          <cell r="AH374">
            <v>124.2</v>
          </cell>
          <cell r="AI374" t="str">
            <v>240521.01</v>
          </cell>
          <cell r="AJ374">
            <v>124</v>
          </cell>
        </row>
        <row r="375">
          <cell r="AF375" t="str">
            <v> 301025</v>
          </cell>
          <cell r="AG375" t="str">
            <v>SVEK025XXX</v>
          </cell>
          <cell r="AH375">
            <v>166.4</v>
          </cell>
          <cell r="AI375" t="str">
            <v>240522.01</v>
          </cell>
          <cell r="AJ375">
            <v>166</v>
          </cell>
        </row>
        <row r="376">
          <cell r="AF376" t="str">
            <v> 301032</v>
          </cell>
          <cell r="AG376" t="str">
            <v>SVEK032XXX</v>
          </cell>
          <cell r="AH376">
            <v>237</v>
          </cell>
          <cell r="AI376" t="str">
            <v>240523.01</v>
          </cell>
          <cell r="AJ376">
            <v>236</v>
          </cell>
        </row>
        <row r="377">
          <cell r="AF377" t="str">
            <v> 301040</v>
          </cell>
          <cell r="AG377" t="str">
            <v>SVEK040XXX</v>
          </cell>
          <cell r="AH377">
            <v>359.6</v>
          </cell>
          <cell r="AI377" t="str">
            <v>240524.01</v>
          </cell>
          <cell r="AJ377">
            <v>358</v>
          </cell>
        </row>
        <row r="378">
          <cell r="AF378" t="str">
            <v> 301050</v>
          </cell>
          <cell r="AG378" t="str">
            <v>SVEK050XXX</v>
          </cell>
          <cell r="AH378">
            <v>564</v>
          </cell>
          <cell r="AI378" t="str">
            <v>240525.01</v>
          </cell>
          <cell r="AJ378">
            <v>562</v>
          </cell>
        </row>
        <row r="379">
          <cell r="AF379" t="str">
            <v> 301063</v>
          </cell>
          <cell r="AG379" t="str">
            <v>SVEK063XXX</v>
          </cell>
          <cell r="AH379">
            <v>781.4</v>
          </cell>
          <cell r="AI379" t="str">
            <v>240526.01</v>
          </cell>
          <cell r="AJ379">
            <v>778</v>
          </cell>
        </row>
        <row r="380">
          <cell r="AF380" t="str">
            <v> 301075</v>
          </cell>
          <cell r="AI380" t="str">
            <v>240527.01</v>
          </cell>
          <cell r="AJ380">
            <v>1226</v>
          </cell>
        </row>
        <row r="381">
          <cell r="AF381" t="str">
            <v> 302020</v>
          </cell>
          <cell r="AI381" t="str">
            <v>240671.01</v>
          </cell>
          <cell r="AJ381">
            <v>173</v>
          </cell>
        </row>
        <row r="382">
          <cell r="AF382" t="str">
            <v> 302025</v>
          </cell>
          <cell r="AI382" t="str">
            <v>240672.01</v>
          </cell>
          <cell r="AJ382">
            <v>210</v>
          </cell>
        </row>
        <row r="383">
          <cell r="AF383" t="str">
            <v> 302032</v>
          </cell>
          <cell r="AI383" t="str">
            <v>240673.01</v>
          </cell>
          <cell r="AJ383">
            <v>280</v>
          </cell>
        </row>
        <row r="384">
          <cell r="AF384" t="str">
            <v> 302040</v>
          </cell>
          <cell r="AI384" t="str">
            <v>240674.01</v>
          </cell>
          <cell r="AJ384">
            <v>392</v>
          </cell>
        </row>
        <row r="385">
          <cell r="AF385" t="str">
            <v> 302050</v>
          </cell>
          <cell r="AI385" t="str">
            <v>240675.01</v>
          </cell>
          <cell r="AJ385">
            <v>587</v>
          </cell>
        </row>
        <row r="386">
          <cell r="AF386" t="str">
            <v> 302063</v>
          </cell>
          <cell r="AI386" t="str">
            <v>240676.01</v>
          </cell>
          <cell r="AJ386">
            <v>804</v>
          </cell>
        </row>
        <row r="387">
          <cell r="AF387" t="str">
            <v> 302075</v>
          </cell>
          <cell r="AI387" t="str">
            <v>240677.01</v>
          </cell>
          <cell r="AJ387">
            <v>1255</v>
          </cell>
        </row>
        <row r="390">
          <cell r="AF390" t="str">
            <v>katalog. číslo</v>
          </cell>
        </row>
        <row r="391">
          <cell r="AF391">
            <v>905020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AF392" t="str">
            <v> 905025</v>
          </cell>
          <cell r="AG392" t="str">
            <v>PRK02025XX</v>
          </cell>
          <cell r="AH392">
            <v>35</v>
          </cell>
          <cell r="AI392">
            <v>0</v>
          </cell>
          <cell r="AJ392">
            <v>0</v>
          </cell>
        </row>
        <row r="393">
          <cell r="AF393" t="str">
            <v> 905032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</row>
        <row r="394">
          <cell r="AF394" t="str">
            <v> 905040</v>
          </cell>
          <cell r="AG394" t="str">
            <v>PRK03240XX</v>
          </cell>
          <cell r="AH394">
            <v>40</v>
          </cell>
          <cell r="AI394">
            <v>0</v>
          </cell>
          <cell r="AJ394">
            <v>0</v>
          </cell>
        </row>
        <row r="395">
          <cell r="AF395" t="str">
            <v> 905050</v>
          </cell>
          <cell r="AG395" t="str">
            <v>PRK06350XX</v>
          </cell>
          <cell r="AH395">
            <v>50</v>
          </cell>
          <cell r="AI395">
            <v>0</v>
          </cell>
          <cell r="AJ395">
            <v>0</v>
          </cell>
        </row>
        <row r="396">
          <cell r="AF396" t="str">
            <v> 905063</v>
          </cell>
          <cell r="AG396" t="str">
            <v>PRKB04853X</v>
          </cell>
          <cell r="AH396">
            <v>22</v>
          </cell>
          <cell r="AI396">
            <v>0</v>
          </cell>
          <cell r="AJ396">
            <v>0</v>
          </cell>
        </row>
        <row r="397">
          <cell r="AF397" t="str">
            <v> 905075</v>
          </cell>
          <cell r="AG397" t="str">
            <v>PRKB07278X</v>
          </cell>
          <cell r="AH397">
            <v>35</v>
          </cell>
          <cell r="AI397">
            <v>0</v>
          </cell>
          <cell r="AJ397">
            <v>0</v>
          </cell>
        </row>
        <row r="398">
          <cell r="AF398" t="str">
            <v> 905090</v>
          </cell>
          <cell r="AG398" t="str">
            <v>PRKB08792X</v>
          </cell>
          <cell r="AH398">
            <v>40</v>
          </cell>
          <cell r="AI398">
            <v>0</v>
          </cell>
          <cell r="AJ398">
            <v>0</v>
          </cell>
        </row>
        <row r="399">
          <cell r="AF399" t="str">
            <v> 905110</v>
          </cell>
          <cell r="AG399" t="str">
            <v>PRKB102116</v>
          </cell>
          <cell r="AH399">
            <v>52</v>
          </cell>
          <cell r="AI399">
            <v>0</v>
          </cell>
          <cell r="AJ399">
            <v>0</v>
          </cell>
        </row>
        <row r="400"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</row>
        <row r="401">
          <cell r="AF401">
            <v>9180010</v>
          </cell>
          <cell r="AG401" t="str">
            <v>VRUTM8100X</v>
          </cell>
          <cell r="AH401">
            <v>5.9</v>
          </cell>
          <cell r="AI401">
            <v>0</v>
          </cell>
          <cell r="AJ401">
            <v>0</v>
          </cell>
        </row>
        <row r="402">
          <cell r="AF402">
            <v>9190100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4">
          <cell r="AF404" t="str">
            <v> 91606</v>
          </cell>
        </row>
        <row r="405">
          <cell r="AF405" t="str">
            <v> 91608</v>
          </cell>
        </row>
        <row r="406">
          <cell r="AF406" t="str">
            <v> 91610</v>
          </cell>
        </row>
        <row r="407">
          <cell r="AF407" t="str">
            <v> 91612</v>
          </cell>
        </row>
        <row r="409">
          <cell r="AF409" t="str">
            <v> 80412</v>
          </cell>
        </row>
        <row r="410">
          <cell r="AF410">
            <v>462</v>
          </cell>
        </row>
        <row r="422">
          <cell r="AF422" t="str">
            <v> 224020</v>
          </cell>
          <cell r="AG422" t="str">
            <v>SRS020XXXX</v>
          </cell>
          <cell r="AH422">
            <v>77.8</v>
          </cell>
          <cell r="AI422" t="str">
            <v>200039.01</v>
          </cell>
          <cell r="AJ422">
            <v>77.5</v>
          </cell>
        </row>
        <row r="423">
          <cell r="AF423" t="str">
            <v> 224025</v>
          </cell>
          <cell r="AG423" t="str">
            <v>SRS025XXXX</v>
          </cell>
          <cell r="AH423">
            <v>119</v>
          </cell>
          <cell r="AI423" t="str">
            <v>200040.01</v>
          </cell>
          <cell r="AJ423">
            <v>118.6</v>
          </cell>
        </row>
        <row r="424">
          <cell r="AF424" t="str">
            <v> 224032</v>
          </cell>
          <cell r="AG424" t="str">
            <v>SRS032XXXX</v>
          </cell>
          <cell r="AH424">
            <v>166.1</v>
          </cell>
          <cell r="AI424" t="str">
            <v>200041.01</v>
          </cell>
          <cell r="AJ424">
            <v>165.5</v>
          </cell>
        </row>
        <row r="425">
          <cell r="AF425" t="str">
            <v> 224040</v>
          </cell>
          <cell r="AG425" t="str">
            <v>SRS040XXXX</v>
          </cell>
          <cell r="AH425">
            <v>269.5</v>
          </cell>
          <cell r="AI425" t="str">
            <v>200042.01</v>
          </cell>
          <cell r="AJ425">
            <v>263</v>
          </cell>
        </row>
        <row r="426">
          <cell r="AF426" t="str">
            <v> 224050</v>
          </cell>
          <cell r="AI426" t="str">
            <v>800043.01</v>
          </cell>
          <cell r="AJ426">
            <v>435</v>
          </cell>
        </row>
        <row r="427">
          <cell r="AF427" t="str">
            <v> 225021</v>
          </cell>
          <cell r="AG427" t="str">
            <v>SHM02025XX</v>
          </cell>
          <cell r="AH427">
            <v>37.9</v>
          </cell>
          <cell r="AI427" t="str">
            <v>200038.01</v>
          </cell>
          <cell r="AJ427" t="str">
            <v>32,40</v>
          </cell>
        </row>
        <row r="428">
          <cell r="AF428" t="str">
            <v> 225026</v>
          </cell>
          <cell r="AG428" t="str">
            <v>SHM02532XX</v>
          </cell>
          <cell r="AH428">
            <v>67.8</v>
          </cell>
          <cell r="AI428" t="str">
            <v>200050.01</v>
          </cell>
          <cell r="AJ428" t="str">
            <v>52,70</v>
          </cell>
        </row>
        <row r="429">
          <cell r="AF429" t="str">
            <v> 225033</v>
          </cell>
          <cell r="AG429" t="str">
            <v>SHM03240XX</v>
          </cell>
          <cell r="AH429">
            <v>84.7</v>
          </cell>
          <cell r="AI429" t="str">
            <v>882711.01</v>
          </cell>
          <cell r="AJ429" t="str">
            <v>89,20</v>
          </cell>
        </row>
        <row r="430">
          <cell r="AF430" t="str">
            <v> 225040</v>
          </cell>
        </row>
        <row r="431">
          <cell r="AF431" t="str">
            <v> 225050</v>
          </cell>
        </row>
        <row r="433">
          <cell r="AF433" t="str">
            <v> 225022</v>
          </cell>
        </row>
        <row r="436">
          <cell r="AF436" t="str">
            <v>katalog. číslo</v>
          </cell>
        </row>
        <row r="438">
          <cell r="AF438">
            <v>60512</v>
          </cell>
        </row>
        <row r="442">
          <cell r="AF442" t="str">
            <v>katalog. číslo</v>
          </cell>
        </row>
        <row r="443">
          <cell r="AF443" t="str">
            <v> 503</v>
          </cell>
        </row>
        <row r="444">
          <cell r="AF444" t="str">
            <v> 502020</v>
          </cell>
        </row>
        <row r="445">
          <cell r="AF445" t="str">
            <v> 505</v>
          </cell>
        </row>
        <row r="446">
          <cell r="AF446">
            <v>50403</v>
          </cell>
        </row>
        <row r="447">
          <cell r="AF447">
            <v>50404</v>
          </cell>
        </row>
        <row r="448">
          <cell r="AF448" t="str">
            <v> 506</v>
          </cell>
        </row>
        <row r="452">
          <cell r="AF452" t="str">
            <v>katalog. číslo</v>
          </cell>
        </row>
        <row r="453">
          <cell r="AF453">
            <v>50801806</v>
          </cell>
        </row>
        <row r="454">
          <cell r="AF454" t="str">
            <v>50801810</v>
          </cell>
        </row>
        <row r="455">
          <cell r="AF455">
            <v>50802206</v>
          </cell>
        </row>
        <row r="456">
          <cell r="AF456">
            <v>50802210</v>
          </cell>
        </row>
        <row r="457">
          <cell r="AF457">
            <v>50802806</v>
          </cell>
        </row>
        <row r="458">
          <cell r="AF458">
            <v>50802810</v>
          </cell>
        </row>
        <row r="459">
          <cell r="AF459">
            <v>50803506</v>
          </cell>
        </row>
        <row r="460">
          <cell r="AF460">
            <v>50803510</v>
          </cell>
        </row>
        <row r="461">
          <cell r="AF461">
            <v>50804210</v>
          </cell>
        </row>
        <row r="462">
          <cell r="AF462">
            <v>50804215</v>
          </cell>
        </row>
        <row r="463">
          <cell r="AF463">
            <v>50805210</v>
          </cell>
        </row>
        <row r="464">
          <cell r="AF464">
            <v>50805215</v>
          </cell>
        </row>
        <row r="465">
          <cell r="AF465">
            <v>50806510</v>
          </cell>
        </row>
        <row r="466">
          <cell r="AF466">
            <v>50806515</v>
          </cell>
        </row>
        <row r="467">
          <cell r="AF467">
            <v>50807610</v>
          </cell>
        </row>
        <row r="468">
          <cell r="AF468">
            <v>50807615</v>
          </cell>
        </row>
        <row r="469">
          <cell r="AF469">
            <v>50809215</v>
          </cell>
        </row>
        <row r="470">
          <cell r="AF470">
            <v>50809220</v>
          </cell>
        </row>
        <row r="471">
          <cell r="AF471">
            <v>50811415</v>
          </cell>
        </row>
        <row r="474">
          <cell r="AF474" t="str">
            <v>katalog. číslo</v>
          </cell>
        </row>
        <row r="475">
          <cell r="AF475" t="str">
            <v> 909</v>
          </cell>
          <cell r="AG475" t="str">
            <v>ZLSXXXXXXX</v>
          </cell>
          <cell r="AH475">
            <v>65</v>
          </cell>
        </row>
        <row r="476">
          <cell r="AF476" t="str">
            <v> 910</v>
          </cell>
          <cell r="AG476" t="str">
            <v>ZLVXXXXXXX</v>
          </cell>
          <cell r="AH476">
            <v>45</v>
          </cell>
        </row>
        <row r="477">
          <cell r="AF477" t="str">
            <v>katalog. číslo</v>
          </cell>
        </row>
        <row r="478">
          <cell r="AF478" t="str">
            <v> 911016</v>
          </cell>
        </row>
        <row r="479">
          <cell r="AF479" t="str">
            <v> 911020</v>
          </cell>
          <cell r="AG479" t="str">
            <v>ZLSP20XXXX</v>
          </cell>
          <cell r="AH479">
            <v>37</v>
          </cell>
        </row>
        <row r="480">
          <cell r="AF480" t="str">
            <v> 911025</v>
          </cell>
          <cell r="AG480" t="str">
            <v>ZLSP25XXXX</v>
          </cell>
          <cell r="AH480">
            <v>45</v>
          </cell>
        </row>
        <row r="481">
          <cell r="AF481" t="str">
            <v> 911032</v>
          </cell>
          <cell r="AG481" t="str">
            <v>ZLSP32XXXX</v>
          </cell>
          <cell r="AH481">
            <v>60</v>
          </cell>
        </row>
        <row r="482">
          <cell r="AF482" t="str">
            <v> 911040</v>
          </cell>
          <cell r="AG482" t="str">
            <v>ZLSP40XXXX</v>
          </cell>
          <cell r="AH482">
            <v>70</v>
          </cell>
        </row>
        <row r="483">
          <cell r="AF483" t="str">
            <v> 911050</v>
          </cell>
          <cell r="AG483" t="str">
            <v>ZLSP50XXXX</v>
          </cell>
          <cell r="AH483">
            <v>75</v>
          </cell>
        </row>
        <row r="484">
          <cell r="AF484" t="str">
            <v> 911063</v>
          </cell>
          <cell r="AG484" t="str">
            <v>ZLSP63XXXX</v>
          </cell>
          <cell r="AH484">
            <v>85</v>
          </cell>
        </row>
        <row r="485">
          <cell r="AF485" t="str">
            <v> 911075</v>
          </cell>
        </row>
        <row r="487">
          <cell r="AF487" t="str">
            <v> 901016</v>
          </cell>
          <cell r="AG487" t="str">
            <v>PRE016XXXX</v>
          </cell>
          <cell r="AH487">
            <v>3.3</v>
          </cell>
          <cell r="AI487" t="str">
            <v>250204.01</v>
          </cell>
          <cell r="AJ487">
            <v>3.3</v>
          </cell>
        </row>
        <row r="488">
          <cell r="AF488" t="str">
            <v> 901020</v>
          </cell>
          <cell r="AG488" t="str">
            <v>PRE020XXXX</v>
          </cell>
          <cell r="AH488">
            <v>3.4</v>
          </cell>
          <cell r="AI488" t="str">
            <v>250205.01</v>
          </cell>
          <cell r="AJ488">
            <v>3.4</v>
          </cell>
        </row>
        <row r="489">
          <cell r="AF489" t="str">
            <v> 901025</v>
          </cell>
          <cell r="AG489" t="str">
            <v>PRE025XXXX</v>
          </cell>
          <cell r="AH489">
            <v>4.1</v>
          </cell>
          <cell r="AI489" t="str">
            <v>250206.01</v>
          </cell>
          <cell r="AJ489">
            <v>3.8</v>
          </cell>
        </row>
        <row r="491">
          <cell r="AF491" t="str">
            <v> 903025</v>
          </cell>
        </row>
        <row r="492">
          <cell r="AF492" t="str">
            <v> 903050</v>
          </cell>
        </row>
        <row r="495">
          <cell r="AF495" t="str">
            <v> 904032</v>
          </cell>
          <cell r="AG495" t="str">
            <v>PRE032XXXX</v>
          </cell>
          <cell r="AH495">
            <v>7.2</v>
          </cell>
        </row>
        <row r="496">
          <cell r="AF496" t="str">
            <v> 904040</v>
          </cell>
          <cell r="AG496" t="str">
            <v>PRP040XXXX</v>
          </cell>
          <cell r="AH496">
            <v>8.9</v>
          </cell>
        </row>
        <row r="497">
          <cell r="AF497" t="str">
            <v> 904050</v>
          </cell>
          <cell r="AG497" t="str">
            <v>PRP050XXXX</v>
          </cell>
          <cell r="AH497">
            <v>14.2</v>
          </cell>
        </row>
        <row r="498">
          <cell r="AF498" t="str">
            <v> 904063</v>
          </cell>
          <cell r="AG498" t="str">
            <v>PRP063XXXX</v>
          </cell>
          <cell r="AH498">
            <v>15.8</v>
          </cell>
        </row>
        <row r="499">
          <cell r="AF499" t="str">
            <v> 904075</v>
          </cell>
          <cell r="AG499" t="str">
            <v>PRP075XXXX</v>
          </cell>
          <cell r="AH499">
            <v>36.8</v>
          </cell>
        </row>
        <row r="500">
          <cell r="AF500" t="str">
            <v> 904090</v>
          </cell>
          <cell r="AG500" t="str">
            <v>PRP090XXXX</v>
          </cell>
          <cell r="AH500">
            <v>47.3</v>
          </cell>
        </row>
        <row r="501">
          <cell r="AF501" t="str">
            <v> 904110</v>
          </cell>
          <cell r="AG501" t="str">
            <v>PRP110XXXX</v>
          </cell>
          <cell r="AH501">
            <v>57.8</v>
          </cell>
        </row>
        <row r="503">
          <cell r="AF503" t="str">
            <v> 902016</v>
          </cell>
          <cell r="AI503" t="str">
            <v>250201.01</v>
          </cell>
          <cell r="AJ503">
            <v>5.1</v>
          </cell>
        </row>
        <row r="504">
          <cell r="AF504" t="str">
            <v> 902020</v>
          </cell>
          <cell r="AG504" t="str">
            <v>PRDV0202XX</v>
          </cell>
          <cell r="AH504">
            <v>6.3</v>
          </cell>
          <cell r="AI504" t="str">
            <v>250202.01</v>
          </cell>
          <cell r="AJ504">
            <v>6.3</v>
          </cell>
        </row>
        <row r="505">
          <cell r="AF505" t="str">
            <v> 902025</v>
          </cell>
          <cell r="AG505" t="str">
            <v>PRDV0252XX</v>
          </cell>
          <cell r="AH505">
            <v>6.8</v>
          </cell>
          <cell r="AI505" t="str">
            <v>250203.01</v>
          </cell>
          <cell r="AJ505">
            <v>6.6</v>
          </cell>
        </row>
        <row r="507">
          <cell r="AF507">
            <v>908040</v>
          </cell>
        </row>
        <row r="510">
          <cell r="AF510" t="str">
            <v> 912</v>
          </cell>
        </row>
        <row r="513">
          <cell r="AF513" t="str">
            <v> 913</v>
          </cell>
        </row>
        <row r="524">
          <cell r="AF524">
            <v>238063032</v>
          </cell>
          <cell r="AG524" t="str">
            <v>SNS06332XX</v>
          </cell>
          <cell r="AH524">
            <v>27</v>
          </cell>
          <cell r="AI524">
            <v>0</v>
          </cell>
          <cell r="AJ524">
            <v>0</v>
          </cell>
        </row>
        <row r="525">
          <cell r="AF525" t="str">
            <v>238075032</v>
          </cell>
          <cell r="AG525" t="str">
            <v>SNS07532XX</v>
          </cell>
          <cell r="AH525">
            <v>27</v>
          </cell>
          <cell r="AI525">
            <v>0</v>
          </cell>
          <cell r="AJ525">
            <v>0</v>
          </cell>
        </row>
        <row r="526">
          <cell r="AF526">
            <v>238090032</v>
          </cell>
          <cell r="AG526" t="str">
            <v>SNS09032XX</v>
          </cell>
          <cell r="AH526">
            <v>27</v>
          </cell>
          <cell r="AI526">
            <v>0</v>
          </cell>
          <cell r="AJ526">
            <v>0</v>
          </cell>
        </row>
        <row r="527">
          <cell r="AF527">
            <v>238110032</v>
          </cell>
          <cell r="AG527" t="str">
            <v>SNS11032XX</v>
          </cell>
          <cell r="AH527">
            <v>29.9</v>
          </cell>
          <cell r="AI527">
            <v>0</v>
          </cell>
          <cell r="AJ527">
            <v>0</v>
          </cell>
        </row>
        <row r="528">
          <cell r="AF528">
            <v>229021</v>
          </cell>
          <cell r="AG528" t="str">
            <v>SZA120XXXE</v>
          </cell>
          <cell r="AH528">
            <v>6.9</v>
          </cell>
          <cell r="AI528">
            <v>0</v>
          </cell>
          <cell r="AJ528">
            <v>0</v>
          </cell>
        </row>
        <row r="529">
          <cell r="AF529" t="str">
            <v> 212025025</v>
          </cell>
          <cell r="AG529">
            <v>0</v>
          </cell>
          <cell r="AH529">
            <v>0</v>
          </cell>
          <cell r="AI529" t="str">
            <v>230306.01</v>
          </cell>
          <cell r="AJ529">
            <v>8.8</v>
          </cell>
        </row>
        <row r="530">
          <cell r="AF530" t="str">
            <v> 212025021</v>
          </cell>
          <cell r="AG530">
            <v>0</v>
          </cell>
          <cell r="AH530">
            <v>0</v>
          </cell>
          <cell r="AI530" t="str">
            <v>230310.01</v>
          </cell>
          <cell r="AJ530">
            <v>13.6</v>
          </cell>
        </row>
        <row r="531">
          <cell r="AF531" t="str">
            <v> 212032020</v>
          </cell>
          <cell r="AG531">
            <v>0</v>
          </cell>
          <cell r="AH531">
            <v>0</v>
          </cell>
          <cell r="AI531" t="str">
            <v>230312.01</v>
          </cell>
          <cell r="AJ531">
            <v>14.4</v>
          </cell>
        </row>
        <row r="532">
          <cell r="AF532">
            <v>308026</v>
          </cell>
          <cell r="AG532" t="str">
            <v>SFI025XXXX</v>
          </cell>
          <cell r="AH532">
            <v>177</v>
          </cell>
          <cell r="AI532" t="str">
            <v>650001.01</v>
          </cell>
          <cell r="AJ532" t="str">
            <v>176,00</v>
          </cell>
        </row>
        <row r="533"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</row>
        <row r="535"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V-Plast od 16.02.11"/>
      <sheetName val="Akce!!!"/>
      <sheetName val="Alca Plast"/>
      <sheetName val="Dytron"/>
      <sheetName val="Зажимы дла пласт.труб."/>
      <sheetName val="Зажимы дла медных труб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3"/>
      <sheetName val="doplnit_jednotky"/>
      <sheetName val="MJ"/>
      <sheetName val="FV Plast CZK"/>
      <sheetName val="FV Plast CZK_analýza"/>
      <sheetName val="FV Plast CZK_návrh_2_pauš_0.035"/>
    </sheetNames>
    <sheetDataSet>
      <sheetData sheetId="0">
        <row r="1">
          <cell r="B1" t="str">
            <v>Min.možná pr.cena CZK</v>
          </cell>
          <cell r="Q1" t="str">
            <v>Kód </v>
          </cell>
          <cell r="R1" t="str">
            <v>Cena</v>
          </cell>
        </row>
        <row r="2">
          <cell r="A2">
            <v>225013</v>
          </cell>
          <cell r="B2">
            <v>10.272749889673433</v>
          </cell>
          <cell r="Q2" t="str">
            <v>výrobku</v>
          </cell>
          <cell r="R2" t="str">
            <v>Kč/ks</v>
          </cell>
        </row>
        <row r="3">
          <cell r="A3">
            <v>225021</v>
          </cell>
          <cell r="B3">
            <v>14.582805489734385</v>
          </cell>
          <cell r="Q3" t="str">
            <v>STR020P10X</v>
          </cell>
          <cell r="R3">
            <v>16.1</v>
          </cell>
        </row>
        <row r="4">
          <cell r="A4">
            <v>225026</v>
          </cell>
          <cell r="B4">
            <v>26.006665154561663</v>
          </cell>
          <cell r="Q4" t="str">
            <v>STR025P10X</v>
          </cell>
          <cell r="R4">
            <v>23.1</v>
          </cell>
        </row>
        <row r="5">
          <cell r="A5">
            <v>225033</v>
          </cell>
          <cell r="B5">
            <v>43.87192137177703</v>
          </cell>
          <cell r="Q5" t="str">
            <v>STR032P10X</v>
          </cell>
          <cell r="R5">
            <v>33.3</v>
          </cell>
        </row>
        <row r="6">
          <cell r="A6">
            <v>225040</v>
          </cell>
          <cell r="B6">
            <v>74.43090972286849</v>
          </cell>
          <cell r="Q6" t="str">
            <v>STR040P10X</v>
          </cell>
          <cell r="R6">
            <v>52.7</v>
          </cell>
        </row>
        <row r="7">
          <cell r="A7">
            <v>225050</v>
          </cell>
          <cell r="B7">
            <v>140.0994354081825</v>
          </cell>
          <cell r="Q7" t="str">
            <v>STR050P10X</v>
          </cell>
          <cell r="R7">
            <v>88.1</v>
          </cell>
        </row>
        <row r="8">
          <cell r="A8">
            <v>225022</v>
          </cell>
          <cell r="B8">
            <v>19.02224420253288</v>
          </cell>
          <cell r="Q8" t="str">
            <v>STR063P10X</v>
          </cell>
          <cell r="R8">
            <v>138.2</v>
          </cell>
        </row>
        <row r="9">
          <cell r="A9">
            <v>227020</v>
          </cell>
          <cell r="B9">
            <v>14.241654118565089</v>
          </cell>
          <cell r="Q9" t="str">
            <v>STR075P10X</v>
          </cell>
          <cell r="R9">
            <v>212.9</v>
          </cell>
        </row>
        <row r="10">
          <cell r="A10">
            <v>227021</v>
          </cell>
          <cell r="B10">
            <v>16.911376904210183</v>
          </cell>
          <cell r="Q10" t="str">
            <v>STR090P10X</v>
          </cell>
          <cell r="R10">
            <v>328.7</v>
          </cell>
        </row>
        <row r="11">
          <cell r="A11">
            <v>227025</v>
          </cell>
          <cell r="B11">
            <v>20.247740498286912</v>
          </cell>
          <cell r="Q11" t="str">
            <v>STR110P10X</v>
          </cell>
          <cell r="R11">
            <v>426.1</v>
          </cell>
        </row>
        <row r="12">
          <cell r="A12">
            <v>227022</v>
          </cell>
          <cell r="B12">
            <v>21.393672745770182</v>
          </cell>
          <cell r="Q12" t="str">
            <v>STR016P16X</v>
          </cell>
          <cell r="R12">
            <v>14.5</v>
          </cell>
        </row>
        <row r="13">
          <cell r="A13">
            <v>232016</v>
          </cell>
          <cell r="B13">
            <v>13.63295632657612</v>
          </cell>
          <cell r="Q13" t="str">
            <v>STR020P16X</v>
          </cell>
          <cell r="R13">
            <v>16.6</v>
          </cell>
        </row>
        <row r="14">
          <cell r="A14">
            <v>232020</v>
          </cell>
          <cell r="B14">
            <v>17.284712352550148</v>
          </cell>
          <cell r="Q14" t="str">
            <v>STR025P16X</v>
          </cell>
          <cell r="R14">
            <v>26.4</v>
          </cell>
        </row>
        <row r="15">
          <cell r="A15">
            <v>232025</v>
          </cell>
          <cell r="B15">
            <v>25.988862055749646</v>
          </cell>
          <cell r="Q15" t="str">
            <v>STR032P16X</v>
          </cell>
          <cell r="R15">
            <v>43.3</v>
          </cell>
        </row>
        <row r="16">
          <cell r="A16">
            <v>232032</v>
          </cell>
          <cell r="B16">
            <v>43.64950578872476</v>
          </cell>
          <cell r="Q16" t="str">
            <v>STR040P16X</v>
          </cell>
          <cell r="R16">
            <v>65.5</v>
          </cell>
        </row>
        <row r="17">
          <cell r="A17">
            <v>232040</v>
          </cell>
          <cell r="B17">
            <v>64.76028500950399</v>
          </cell>
          <cell r="Q17" t="str">
            <v>STR050P16X</v>
          </cell>
          <cell r="R17">
            <v>97.4</v>
          </cell>
        </row>
        <row r="18">
          <cell r="A18">
            <v>233016</v>
          </cell>
          <cell r="B18">
            <v>6.335532439341199</v>
          </cell>
          <cell r="Q18" t="str">
            <v>STR063P16X</v>
          </cell>
          <cell r="R18">
            <v>157.7</v>
          </cell>
        </row>
        <row r="19">
          <cell r="A19">
            <v>233020</v>
          </cell>
          <cell r="B19">
            <v>7.860560205574965</v>
          </cell>
          <cell r="Q19" t="str">
            <v>STR075P16X</v>
          </cell>
          <cell r="R19">
            <v>238.1</v>
          </cell>
        </row>
        <row r="20">
          <cell r="A20">
            <v>233025</v>
          </cell>
          <cell r="B20">
            <v>10.639000255305774</v>
          </cell>
          <cell r="Q20" t="str">
            <v>STR090P16X</v>
          </cell>
          <cell r="R20">
            <v>415</v>
          </cell>
        </row>
        <row r="21">
          <cell r="A21">
            <v>233032</v>
          </cell>
          <cell r="B21">
            <v>16.37725146198936</v>
          </cell>
          <cell r="Q21" t="str">
            <v>STR110P16X</v>
          </cell>
          <cell r="R21">
            <v>633.9</v>
          </cell>
        </row>
        <row r="22">
          <cell r="A22">
            <v>233040</v>
          </cell>
          <cell r="B22">
            <v>25.503436846056648</v>
          </cell>
          <cell r="Q22" t="str">
            <v>STR016P20X</v>
          </cell>
          <cell r="R22">
            <v>14.9</v>
          </cell>
        </row>
        <row r="23">
          <cell r="A23">
            <v>226017</v>
          </cell>
          <cell r="B23">
            <v>18.013065229994126</v>
          </cell>
          <cell r="Q23" t="str">
            <v>STR020P20X</v>
          </cell>
          <cell r="R23">
            <v>19.9</v>
          </cell>
        </row>
        <row r="24">
          <cell r="A24">
            <v>226020</v>
          </cell>
          <cell r="B24">
            <v>13.820485301491889</v>
          </cell>
          <cell r="Q24" t="str">
            <v>STR025P20X</v>
          </cell>
          <cell r="R24">
            <v>31.4</v>
          </cell>
        </row>
        <row r="25">
          <cell r="A25">
            <v>226021</v>
          </cell>
          <cell r="B25">
            <v>17.32306522999413</v>
          </cell>
          <cell r="Q25" t="str">
            <v>STR032P20X</v>
          </cell>
          <cell r="R25">
            <v>50.1</v>
          </cell>
        </row>
        <row r="26">
          <cell r="A26">
            <v>226026</v>
          </cell>
          <cell r="B26">
            <v>30.378093697798963</v>
          </cell>
          <cell r="Q26" t="str">
            <v>STR040P20X</v>
          </cell>
          <cell r="R26">
            <v>76.3</v>
          </cell>
        </row>
        <row r="27">
          <cell r="A27">
            <v>226025</v>
          </cell>
          <cell r="B27">
            <v>18.460208073041354</v>
          </cell>
          <cell r="Q27" t="str">
            <v>STR050P20X</v>
          </cell>
          <cell r="R27">
            <v>124.2</v>
          </cell>
        </row>
        <row r="28">
          <cell r="A28">
            <v>226032</v>
          </cell>
          <cell r="B28">
            <v>32.04887291857818</v>
          </cell>
          <cell r="Q28" t="str">
            <v>STR063P20X</v>
          </cell>
          <cell r="R28">
            <v>188.9</v>
          </cell>
        </row>
        <row r="29">
          <cell r="A29">
            <v>226022</v>
          </cell>
          <cell r="B29">
            <v>21.80536107155413</v>
          </cell>
          <cell r="Q29" t="str">
            <v>STR075P20X</v>
          </cell>
          <cell r="R29">
            <v>331.2</v>
          </cell>
        </row>
        <row r="30">
          <cell r="A30">
            <v>226027</v>
          </cell>
          <cell r="B30">
            <v>22.899646785839842</v>
          </cell>
          <cell r="Q30" t="str">
            <v>STR090P20X</v>
          </cell>
          <cell r="R30">
            <v>491.3</v>
          </cell>
        </row>
        <row r="31">
          <cell r="A31">
            <v>224020</v>
          </cell>
          <cell r="B31">
            <v>34.83055528170495</v>
          </cell>
          <cell r="Q31" t="str">
            <v>STR110P20X</v>
          </cell>
          <cell r="R31">
            <v>726.4</v>
          </cell>
        </row>
        <row r="32">
          <cell r="A32">
            <v>224025</v>
          </cell>
          <cell r="B32">
            <v>57.20307113662907</v>
          </cell>
          <cell r="Q32" t="str">
            <v>STRS016P20</v>
          </cell>
          <cell r="R32">
            <v>31.5</v>
          </cell>
        </row>
        <row r="33">
          <cell r="A33">
            <v>224032</v>
          </cell>
          <cell r="B33">
            <v>84.18877006492525</v>
          </cell>
          <cell r="Q33" t="str">
            <v>STRS020P20</v>
          </cell>
          <cell r="R33">
            <v>43</v>
          </cell>
        </row>
        <row r="34">
          <cell r="A34">
            <v>224040</v>
          </cell>
          <cell r="B34">
            <v>199.80540050086205</v>
          </cell>
          <cell r="Q34" t="str">
            <v>STRS025P20</v>
          </cell>
          <cell r="R34">
            <v>62.4</v>
          </cell>
        </row>
        <row r="35">
          <cell r="A35">
            <v>224050</v>
          </cell>
          <cell r="B35">
            <v>250.3969346306832</v>
          </cell>
          <cell r="Q35" t="str">
            <v>STRS032P20</v>
          </cell>
          <cell r="R35">
            <v>93.8</v>
          </cell>
        </row>
        <row r="36">
          <cell r="A36">
            <v>228021</v>
          </cell>
          <cell r="B36">
            <v>17.736441867466382</v>
          </cell>
          <cell r="Q36" t="str">
            <v>STRS040P20</v>
          </cell>
          <cell r="R36">
            <v>135.1</v>
          </cell>
        </row>
        <row r="37">
          <cell r="A37">
            <v>228025</v>
          </cell>
          <cell r="B37">
            <v>18.47501329603781</v>
          </cell>
          <cell r="Q37" t="str">
            <v>STRS050P20</v>
          </cell>
          <cell r="R37">
            <v>203.8</v>
          </cell>
        </row>
        <row r="38">
          <cell r="A38">
            <v>228032</v>
          </cell>
          <cell r="B38">
            <v>36.003937910025655</v>
          </cell>
          <cell r="Q38" t="str">
            <v>STRS063P20</v>
          </cell>
          <cell r="R38">
            <v>305.2</v>
          </cell>
        </row>
        <row r="39">
          <cell r="A39">
            <v>228033</v>
          </cell>
          <cell r="B39">
            <v>21.600337971362492</v>
          </cell>
          <cell r="Q39" t="str">
            <v>STRS075P20</v>
          </cell>
          <cell r="R39">
            <v>525.1</v>
          </cell>
        </row>
        <row r="40">
          <cell r="A40">
            <v>228022</v>
          </cell>
          <cell r="B40">
            <v>22.21873770902639</v>
          </cell>
          <cell r="Q40" t="str">
            <v>STRS090P20</v>
          </cell>
          <cell r="R40">
            <v>709.3</v>
          </cell>
        </row>
        <row r="41">
          <cell r="A41">
            <v>228026</v>
          </cell>
          <cell r="B41">
            <v>22.957309137597814</v>
          </cell>
          <cell r="Q41" t="str">
            <v>STRS110P20</v>
          </cell>
          <cell r="R41">
            <v>1139.4</v>
          </cell>
        </row>
        <row r="42">
          <cell r="A42">
            <v>223022</v>
          </cell>
          <cell r="B42">
            <v>79.12768766177857</v>
          </cell>
          <cell r="Q42" t="str">
            <v>STRK016P16</v>
          </cell>
          <cell r="R42">
            <v>14.5</v>
          </cell>
        </row>
        <row r="43">
          <cell r="A43">
            <v>223025</v>
          </cell>
          <cell r="B43">
            <v>72.4875577916487</v>
          </cell>
          <cell r="Q43" t="str">
            <v>STRK016P20</v>
          </cell>
          <cell r="R43">
            <v>14.9</v>
          </cell>
        </row>
        <row r="44">
          <cell r="A44">
            <v>223032</v>
          </cell>
          <cell r="B44">
            <v>127.7978377653847</v>
          </cell>
          <cell r="Q44" t="str">
            <v>STRK020P10</v>
          </cell>
          <cell r="R44">
            <v>16.1</v>
          </cell>
        </row>
        <row r="45">
          <cell r="A45">
            <v>901020</v>
          </cell>
          <cell r="B45">
            <v>2.208961038961039</v>
          </cell>
          <cell r="Q45" t="str">
            <v>STRK020P16</v>
          </cell>
          <cell r="R45">
            <v>16.6</v>
          </cell>
        </row>
        <row r="46">
          <cell r="A46">
            <v>901025</v>
          </cell>
          <cell r="B46">
            <v>2.48</v>
          </cell>
          <cell r="Q46" t="str">
            <v>STRK020P20</v>
          </cell>
          <cell r="R46">
            <v>19.9</v>
          </cell>
        </row>
        <row r="47">
          <cell r="A47">
            <v>230110</v>
          </cell>
          <cell r="B47">
            <v>125.45922077922079</v>
          </cell>
          <cell r="Q47" t="str">
            <v>STRSK016P21</v>
          </cell>
          <cell r="R47">
            <v>31.5</v>
          </cell>
        </row>
        <row r="48">
          <cell r="A48">
            <v>230040</v>
          </cell>
          <cell r="B48">
            <v>32.081818181818186</v>
          </cell>
        </row>
        <row r="49">
          <cell r="A49">
            <v>230050</v>
          </cell>
          <cell r="B49">
            <v>33.287922077922076</v>
          </cell>
          <cell r="Q49" t="str">
            <v>SKO01690XX</v>
          </cell>
          <cell r="R49">
            <v>4.1</v>
          </cell>
        </row>
        <row r="50">
          <cell r="A50">
            <v>230063</v>
          </cell>
          <cell r="B50">
            <v>44.96142857142858</v>
          </cell>
          <cell r="Q50" t="str">
            <v>SKO02090XX</v>
          </cell>
          <cell r="R50">
            <v>4.1</v>
          </cell>
        </row>
        <row r="51">
          <cell r="A51">
            <v>230075</v>
          </cell>
          <cell r="B51">
            <v>48.18844155844156</v>
          </cell>
          <cell r="Q51" t="str">
            <v>SKO02590XX</v>
          </cell>
          <cell r="R51">
            <v>6.4</v>
          </cell>
        </row>
        <row r="52">
          <cell r="A52">
            <v>230090</v>
          </cell>
          <cell r="B52">
            <v>78.28948051948053</v>
          </cell>
          <cell r="Q52" t="str">
            <v>SKO03290XX</v>
          </cell>
          <cell r="R52">
            <v>8.9</v>
          </cell>
        </row>
        <row r="53">
          <cell r="A53">
            <v>60512</v>
          </cell>
          <cell r="B53">
            <v>1.112987012987013</v>
          </cell>
          <cell r="Q53" t="str">
            <v>SKO04090XX</v>
          </cell>
          <cell r="R53">
            <v>16.1</v>
          </cell>
        </row>
        <row r="54">
          <cell r="A54">
            <v>91401</v>
          </cell>
          <cell r="B54">
            <v>2.8155844155844156</v>
          </cell>
          <cell r="Q54" t="str">
            <v>SKO05090XX</v>
          </cell>
          <cell r="R54">
            <v>40.2</v>
          </cell>
        </row>
        <row r="55">
          <cell r="A55">
            <v>91402</v>
          </cell>
          <cell r="B55">
            <v>4.406493506493506</v>
          </cell>
          <cell r="Q55" t="str">
            <v>SKO06390XX</v>
          </cell>
          <cell r="R55">
            <v>71</v>
          </cell>
        </row>
        <row r="56">
          <cell r="A56">
            <v>203016</v>
          </cell>
          <cell r="B56">
            <v>2.133246753246753</v>
          </cell>
          <cell r="Q56" t="str">
            <v>SKO07590XX</v>
          </cell>
          <cell r="R56">
            <v>141.8</v>
          </cell>
        </row>
        <row r="57">
          <cell r="A57">
            <v>203020</v>
          </cell>
          <cell r="B57">
            <v>0.8261038961038961</v>
          </cell>
          <cell r="Q57" t="str">
            <v>SKO09090XX</v>
          </cell>
          <cell r="R57">
            <v>250.3</v>
          </cell>
        </row>
        <row r="58">
          <cell r="A58">
            <v>203025</v>
          </cell>
          <cell r="B58">
            <v>1.4420779220779218</v>
          </cell>
          <cell r="Q58" t="str">
            <v>SKO11090XX</v>
          </cell>
          <cell r="R58">
            <v>345.2</v>
          </cell>
        </row>
        <row r="59">
          <cell r="A59">
            <v>203032</v>
          </cell>
          <cell r="B59">
            <v>4.974025974025973</v>
          </cell>
          <cell r="Q59" t="str">
            <v>SKO120XXXX</v>
          </cell>
          <cell r="R59">
            <v>5.4</v>
          </cell>
        </row>
        <row r="60">
          <cell r="A60">
            <v>203040</v>
          </cell>
          <cell r="B60">
            <v>11.201558441558442</v>
          </cell>
          <cell r="Q60" t="str">
            <v>SKO125XXXX</v>
          </cell>
          <cell r="R60">
            <v>8.3</v>
          </cell>
        </row>
        <row r="61">
          <cell r="A61">
            <v>203050</v>
          </cell>
          <cell r="B61">
            <v>32.56116883116883</v>
          </cell>
          <cell r="Q61" t="str">
            <v>SKO132XXXX</v>
          </cell>
          <cell r="R61">
            <v>14</v>
          </cell>
        </row>
        <row r="62">
          <cell r="A62">
            <v>203063</v>
          </cell>
          <cell r="B62">
            <v>38.90155844155844</v>
          </cell>
          <cell r="Q62" t="str">
            <v>SKO01645XX</v>
          </cell>
          <cell r="R62">
            <v>6.8</v>
          </cell>
        </row>
        <row r="63">
          <cell r="A63">
            <v>202110</v>
          </cell>
          <cell r="B63">
            <v>159.60350649350647</v>
          </cell>
          <cell r="Q63" t="str">
            <v>SKO02045XX</v>
          </cell>
          <cell r="R63">
            <v>6.6</v>
          </cell>
        </row>
        <row r="64">
          <cell r="A64">
            <v>202016</v>
          </cell>
          <cell r="B64">
            <v>1.1705194805194805</v>
          </cell>
          <cell r="Q64" t="str">
            <v>SKO02545XX</v>
          </cell>
          <cell r="R64">
            <v>9.5</v>
          </cell>
        </row>
        <row r="65">
          <cell r="A65">
            <v>202020</v>
          </cell>
          <cell r="B65">
            <v>0.7261038961038961</v>
          </cell>
          <cell r="Q65" t="str">
            <v>SKO03245XX</v>
          </cell>
          <cell r="R65">
            <v>12.1</v>
          </cell>
        </row>
        <row r="66">
          <cell r="A66">
            <v>202025</v>
          </cell>
          <cell r="B66">
            <v>1.4889610389610388</v>
          </cell>
          <cell r="Q66" t="str">
            <v>SKO04045XX</v>
          </cell>
          <cell r="R66">
            <v>22.9</v>
          </cell>
        </row>
        <row r="67">
          <cell r="A67">
            <v>202032</v>
          </cell>
          <cell r="B67">
            <v>3.806883116883117</v>
          </cell>
          <cell r="Q67" t="str">
            <v>SKO05045XX</v>
          </cell>
          <cell r="R67">
            <v>44.4</v>
          </cell>
        </row>
        <row r="68">
          <cell r="A68">
            <v>202040</v>
          </cell>
          <cell r="B68">
            <v>8.528441558441557</v>
          </cell>
          <cell r="Q68" t="str">
            <v>SKO06345XX</v>
          </cell>
          <cell r="R68">
            <v>91.4</v>
          </cell>
        </row>
        <row r="69">
          <cell r="A69">
            <v>202050</v>
          </cell>
          <cell r="B69">
            <v>15.626623376623376</v>
          </cell>
          <cell r="Q69" t="str">
            <v>SKO07545XX</v>
          </cell>
          <cell r="R69">
            <v>116.7</v>
          </cell>
        </row>
        <row r="70">
          <cell r="A70">
            <v>202063</v>
          </cell>
          <cell r="B70">
            <v>41.367922077922074</v>
          </cell>
          <cell r="Q70" t="str">
            <v>SKO09045XX</v>
          </cell>
          <cell r="R70">
            <v>184.9</v>
          </cell>
        </row>
        <row r="71">
          <cell r="A71">
            <v>202075</v>
          </cell>
          <cell r="B71">
            <v>63.10636363636363</v>
          </cell>
          <cell r="Q71" t="str">
            <v>SKO11645XX</v>
          </cell>
          <cell r="R71">
            <v>6.8</v>
          </cell>
        </row>
        <row r="72">
          <cell r="A72">
            <v>202090</v>
          </cell>
          <cell r="B72">
            <v>75.73584415584415</v>
          </cell>
          <cell r="Q72" t="str">
            <v>SKO12045XX</v>
          </cell>
          <cell r="R72">
            <v>6.6</v>
          </cell>
        </row>
        <row r="73">
          <cell r="A73">
            <v>216020</v>
          </cell>
          <cell r="B73">
            <v>18.986233766233767</v>
          </cell>
          <cell r="Q73" t="str">
            <v>SKO12545XX</v>
          </cell>
          <cell r="R73">
            <v>10.4</v>
          </cell>
        </row>
        <row r="74">
          <cell r="A74">
            <v>216021</v>
          </cell>
          <cell r="B74">
            <v>31.414285714285715</v>
          </cell>
          <cell r="Q74" t="str">
            <v>STK016XXXX</v>
          </cell>
          <cell r="R74">
            <v>5.9</v>
          </cell>
        </row>
        <row r="75">
          <cell r="A75">
            <v>216026</v>
          </cell>
          <cell r="B75">
            <v>26.776753246753252</v>
          </cell>
          <cell r="Q75" t="str">
            <v>STK020XXXX</v>
          </cell>
          <cell r="R75">
            <v>5.4</v>
          </cell>
        </row>
        <row r="76">
          <cell r="A76">
            <v>216025</v>
          </cell>
          <cell r="B76">
            <v>32.12116883116883</v>
          </cell>
          <cell r="Q76" t="str">
            <v>STK025XXXX</v>
          </cell>
          <cell r="R76">
            <v>7.6</v>
          </cell>
        </row>
        <row r="77">
          <cell r="A77">
            <v>216032</v>
          </cell>
          <cell r="B77">
            <v>53.07194805194805</v>
          </cell>
          <cell r="Q77" t="str">
            <v>STK032XXXX</v>
          </cell>
          <cell r="R77">
            <v>14.1</v>
          </cell>
        </row>
        <row r="78">
          <cell r="A78">
            <v>218020</v>
          </cell>
          <cell r="B78">
            <v>15.13935064935065</v>
          </cell>
          <cell r="Q78" t="str">
            <v>STK040XXXX</v>
          </cell>
          <cell r="R78">
            <v>25.7</v>
          </cell>
        </row>
        <row r="79">
          <cell r="A79">
            <v>218021</v>
          </cell>
          <cell r="B79">
            <v>27.736493506493506</v>
          </cell>
          <cell r="Q79" t="str">
            <v>STK050XXXX</v>
          </cell>
          <cell r="R79">
            <v>47.2</v>
          </cell>
        </row>
        <row r="80">
          <cell r="A80">
            <v>218026</v>
          </cell>
          <cell r="B80">
            <v>23.076623376623377</v>
          </cell>
          <cell r="Q80" t="str">
            <v>STK063XXXX</v>
          </cell>
          <cell r="R80">
            <v>79.4</v>
          </cell>
        </row>
        <row r="81">
          <cell r="A81">
            <v>218025</v>
          </cell>
          <cell r="B81">
            <v>28.274025974025975</v>
          </cell>
          <cell r="Q81" t="str">
            <v>STK075XXXX</v>
          </cell>
          <cell r="R81">
            <v>178.7</v>
          </cell>
        </row>
        <row r="82">
          <cell r="A82">
            <v>218032</v>
          </cell>
          <cell r="B82">
            <v>49.34987012987013</v>
          </cell>
          <cell r="Q82" t="str">
            <v>STK090XXXX</v>
          </cell>
          <cell r="R82">
            <v>322.1</v>
          </cell>
        </row>
        <row r="83">
          <cell r="A83">
            <v>221020</v>
          </cell>
          <cell r="B83">
            <v>45.608961038961034</v>
          </cell>
          <cell r="Q83" t="str">
            <v>STK110XXXX</v>
          </cell>
          <cell r="R83">
            <v>464.2</v>
          </cell>
        </row>
        <row r="84">
          <cell r="A84">
            <v>219016</v>
          </cell>
          <cell r="B84">
            <v>17.903896103896102</v>
          </cell>
          <cell r="Q84" t="str">
            <v>STKR02016X</v>
          </cell>
          <cell r="R84">
            <v>11.3</v>
          </cell>
        </row>
        <row r="85">
          <cell r="A85">
            <v>219020</v>
          </cell>
          <cell r="B85">
            <v>14.035974025974026</v>
          </cell>
          <cell r="Q85" t="str">
            <v>STKR02520X</v>
          </cell>
          <cell r="R85">
            <v>8.5</v>
          </cell>
        </row>
        <row r="86">
          <cell r="A86">
            <v>219026</v>
          </cell>
          <cell r="B86">
            <v>22.542467532467533</v>
          </cell>
          <cell r="Q86" t="str">
            <v>STKR0252020</v>
          </cell>
          <cell r="R86">
            <v>11.7</v>
          </cell>
        </row>
        <row r="87">
          <cell r="A87">
            <v>219025</v>
          </cell>
          <cell r="B87">
            <v>28.327142857142853</v>
          </cell>
          <cell r="Q87" t="str">
            <v>STKR0322020</v>
          </cell>
          <cell r="R87">
            <v>18.1</v>
          </cell>
        </row>
        <row r="88">
          <cell r="A88">
            <v>206020</v>
          </cell>
          <cell r="B88">
            <v>6.555064935064935</v>
          </cell>
          <cell r="Q88" t="str">
            <v>STKR03220X</v>
          </cell>
          <cell r="R88">
            <v>14.9</v>
          </cell>
        </row>
        <row r="89">
          <cell r="A89">
            <v>206025</v>
          </cell>
          <cell r="B89">
            <v>8.91077922077922</v>
          </cell>
          <cell r="Q89" t="str">
            <v>STKR03225X</v>
          </cell>
          <cell r="R89">
            <v>14.9</v>
          </cell>
        </row>
        <row r="90">
          <cell r="A90">
            <v>220020</v>
          </cell>
          <cell r="B90">
            <v>15.635064935064934</v>
          </cell>
          <cell r="Q90" t="str">
            <v>STKR04020X</v>
          </cell>
          <cell r="R90">
            <v>32</v>
          </cell>
        </row>
        <row r="91">
          <cell r="A91">
            <v>211025020</v>
          </cell>
          <cell r="B91">
            <v>4.584415584415584</v>
          </cell>
          <cell r="Q91" t="str">
            <v>STKR04025X</v>
          </cell>
          <cell r="R91">
            <v>32.9</v>
          </cell>
        </row>
        <row r="92">
          <cell r="A92">
            <v>205016</v>
          </cell>
          <cell r="B92">
            <v>4.873506493506493</v>
          </cell>
          <cell r="Q92" t="str">
            <v>STKR04032X</v>
          </cell>
          <cell r="R92">
            <v>34.5</v>
          </cell>
        </row>
        <row r="93">
          <cell r="A93">
            <v>205020</v>
          </cell>
          <cell r="B93">
            <v>4.594545454545454</v>
          </cell>
          <cell r="Q93" t="str">
            <v>STKR05032X</v>
          </cell>
          <cell r="R93">
            <v>52</v>
          </cell>
        </row>
        <row r="94">
          <cell r="A94">
            <v>204020</v>
          </cell>
          <cell r="B94">
            <v>2.1948051948051943</v>
          </cell>
          <cell r="Q94" t="str">
            <v>STKR05040X</v>
          </cell>
          <cell r="R94">
            <v>61.4</v>
          </cell>
        </row>
        <row r="95">
          <cell r="A95">
            <v>204025</v>
          </cell>
          <cell r="B95">
            <v>4.3607792207792215</v>
          </cell>
          <cell r="Q95" t="str">
            <v>STKR06332X</v>
          </cell>
          <cell r="R95">
            <v>107.2</v>
          </cell>
        </row>
        <row r="96">
          <cell r="A96">
            <v>207020</v>
          </cell>
          <cell r="B96">
            <v>4.4251948051948045</v>
          </cell>
          <cell r="Q96" t="str">
            <v>STKR06340X</v>
          </cell>
          <cell r="R96">
            <v>127</v>
          </cell>
        </row>
        <row r="97">
          <cell r="A97">
            <v>207025</v>
          </cell>
          <cell r="B97">
            <v>9.49064935064935</v>
          </cell>
          <cell r="Q97" t="str">
            <v>STKR06350X</v>
          </cell>
          <cell r="R97">
            <v>127</v>
          </cell>
        </row>
        <row r="98">
          <cell r="A98">
            <v>235020</v>
          </cell>
          <cell r="B98">
            <v>6.399740259740259</v>
          </cell>
          <cell r="Q98" t="str">
            <v>SKRI020XXX</v>
          </cell>
          <cell r="R98">
            <v>20.3</v>
          </cell>
        </row>
        <row r="99">
          <cell r="A99">
            <v>235025</v>
          </cell>
          <cell r="B99">
            <v>8.12987012987013</v>
          </cell>
          <cell r="Q99" t="str">
            <v>SKRI025XXX</v>
          </cell>
          <cell r="R99">
            <v>21.5</v>
          </cell>
        </row>
        <row r="100">
          <cell r="A100">
            <v>201110</v>
          </cell>
          <cell r="B100">
            <v>92.04480519480519</v>
          </cell>
          <cell r="Q100" t="str">
            <v>SKRI032XXX</v>
          </cell>
          <cell r="R100">
            <v>41.3</v>
          </cell>
        </row>
        <row r="101">
          <cell r="A101">
            <v>201016</v>
          </cell>
          <cell r="B101">
            <v>3.7729870129870133</v>
          </cell>
          <cell r="Q101" t="str">
            <v>SKRI040XXX</v>
          </cell>
          <cell r="R101">
            <v>44.6</v>
          </cell>
        </row>
        <row r="102">
          <cell r="A102">
            <v>201020</v>
          </cell>
          <cell r="B102">
            <v>0.6623376623376623</v>
          </cell>
          <cell r="Q102" t="str">
            <v>SO02090XXX</v>
          </cell>
          <cell r="R102">
            <v>19.1</v>
          </cell>
        </row>
        <row r="103">
          <cell r="A103">
            <v>201025</v>
          </cell>
          <cell r="B103">
            <v>1.2987012987012987</v>
          </cell>
          <cell r="Q103" t="str">
            <v>SKOT020XXX</v>
          </cell>
          <cell r="R103">
            <v>19.5</v>
          </cell>
        </row>
        <row r="104">
          <cell r="A104">
            <v>201032</v>
          </cell>
          <cell r="B104">
            <v>3.5584415584415585</v>
          </cell>
          <cell r="Q104" t="str">
            <v>SKOT025XXX</v>
          </cell>
          <cell r="R104">
            <v>20.9</v>
          </cell>
        </row>
        <row r="105">
          <cell r="A105">
            <v>201040</v>
          </cell>
          <cell r="B105">
            <v>5.566883116883117</v>
          </cell>
          <cell r="Q105" t="str">
            <v>SKOT032XXX</v>
          </cell>
          <cell r="R105">
            <v>35.7</v>
          </cell>
        </row>
        <row r="106">
          <cell r="A106">
            <v>201050</v>
          </cell>
          <cell r="B106">
            <v>19.408181818181824</v>
          </cell>
          <cell r="Q106" t="str">
            <v>SKOT040XXX</v>
          </cell>
          <cell r="R106">
            <v>38.8</v>
          </cell>
        </row>
        <row r="107">
          <cell r="A107">
            <v>201063</v>
          </cell>
          <cell r="B107">
            <v>29.561168831168832</v>
          </cell>
          <cell r="Q107" t="str">
            <v>SNA016XXXX</v>
          </cell>
          <cell r="R107">
            <v>3.7</v>
          </cell>
        </row>
        <row r="108">
          <cell r="A108">
            <v>201075</v>
          </cell>
          <cell r="B108">
            <v>29.7812987012987</v>
          </cell>
          <cell r="Q108" t="str">
            <v>SNA020XXXX</v>
          </cell>
          <cell r="R108">
            <v>3.7</v>
          </cell>
        </row>
        <row r="109">
          <cell r="A109">
            <v>201090</v>
          </cell>
          <cell r="B109">
            <v>90.68467532467533</v>
          </cell>
          <cell r="Q109" t="str">
            <v>SNA025XXXX</v>
          </cell>
          <cell r="R109">
            <v>5.4</v>
          </cell>
        </row>
        <row r="110">
          <cell r="A110">
            <v>238110032</v>
          </cell>
          <cell r="B110">
            <v>26.86636363636363</v>
          </cell>
          <cell r="Q110" t="str">
            <v>SNA032XXXX</v>
          </cell>
          <cell r="R110">
            <v>6.6</v>
          </cell>
        </row>
        <row r="111">
          <cell r="A111">
            <v>238063032</v>
          </cell>
          <cell r="B111">
            <v>26.86636363636363</v>
          </cell>
          <cell r="Q111" t="str">
            <v>SNA040XXXX</v>
          </cell>
          <cell r="R111">
            <v>14.8</v>
          </cell>
        </row>
        <row r="112">
          <cell r="A112">
            <v>238075032</v>
          </cell>
          <cell r="B112">
            <v>26.86636363636363</v>
          </cell>
          <cell r="Q112" t="str">
            <v>SNA050XXXX</v>
          </cell>
          <cell r="R112">
            <v>25.3</v>
          </cell>
        </row>
        <row r="113">
          <cell r="A113">
            <v>238090032</v>
          </cell>
          <cell r="B113">
            <v>26.86636363636363</v>
          </cell>
          <cell r="Q113" t="str">
            <v>SNA063XXXX</v>
          </cell>
          <cell r="R113">
            <v>41.1</v>
          </cell>
        </row>
        <row r="114">
          <cell r="A114">
            <v>215016</v>
          </cell>
          <cell r="B114">
            <v>22.493896103896105</v>
          </cell>
          <cell r="Q114" t="str">
            <v>SNA075XXXX</v>
          </cell>
          <cell r="R114">
            <v>110.1</v>
          </cell>
        </row>
        <row r="115">
          <cell r="A115">
            <v>215020</v>
          </cell>
          <cell r="B115">
            <v>15.89025974025974</v>
          </cell>
          <cell r="Q115" t="str">
            <v>SNA090XXXX</v>
          </cell>
          <cell r="R115">
            <v>130.1</v>
          </cell>
        </row>
        <row r="116">
          <cell r="A116">
            <v>215021</v>
          </cell>
          <cell r="B116">
            <v>25.604545454545455</v>
          </cell>
          <cell r="Q116" t="str">
            <v>SNA110XXXX</v>
          </cell>
          <cell r="R116">
            <v>165.6</v>
          </cell>
        </row>
        <row r="117">
          <cell r="A117">
            <v>215026</v>
          </cell>
          <cell r="B117">
            <v>24.6661038961039</v>
          </cell>
          <cell r="Q117" t="str">
            <v>SRE02520XX</v>
          </cell>
          <cell r="R117">
            <v>6.2</v>
          </cell>
        </row>
        <row r="118">
          <cell r="A118">
            <v>215025</v>
          </cell>
          <cell r="B118">
            <v>23.9325974025974</v>
          </cell>
          <cell r="Q118" t="str">
            <v>SRE03220XX</v>
          </cell>
          <cell r="R118">
            <v>8.5</v>
          </cell>
        </row>
        <row r="119">
          <cell r="A119">
            <v>215032</v>
          </cell>
          <cell r="B119">
            <v>40.829740259740255</v>
          </cell>
          <cell r="Q119" t="str">
            <v>SRE03225XX</v>
          </cell>
          <cell r="R119">
            <v>11.9</v>
          </cell>
        </row>
        <row r="120">
          <cell r="A120">
            <v>215040</v>
          </cell>
          <cell r="B120">
            <v>86.38766233766232</v>
          </cell>
          <cell r="Q120" t="str">
            <v>SRE12016XX</v>
          </cell>
          <cell r="R120">
            <v>3.8</v>
          </cell>
        </row>
        <row r="121">
          <cell r="A121">
            <v>215050</v>
          </cell>
          <cell r="B121">
            <v>153.46753246753246</v>
          </cell>
          <cell r="Q121" t="str">
            <v>SRE12520XX</v>
          </cell>
          <cell r="R121">
            <v>5.4</v>
          </cell>
        </row>
        <row r="122">
          <cell r="A122">
            <v>215063</v>
          </cell>
          <cell r="B122">
            <v>285.80584415584417</v>
          </cell>
          <cell r="Q122" t="str">
            <v>SRE13220XX</v>
          </cell>
          <cell r="R122">
            <v>7.1</v>
          </cell>
        </row>
        <row r="123">
          <cell r="A123">
            <v>215075</v>
          </cell>
          <cell r="B123">
            <v>404.6101298701298</v>
          </cell>
          <cell r="Q123" t="str">
            <v>SRE13225XX</v>
          </cell>
          <cell r="R123">
            <v>10</v>
          </cell>
        </row>
        <row r="124">
          <cell r="A124">
            <v>215090</v>
          </cell>
          <cell r="B124">
            <v>583.1215584415585</v>
          </cell>
          <cell r="Q124" t="str">
            <v>SRE14020XX</v>
          </cell>
          <cell r="R124">
            <v>10.9</v>
          </cell>
        </row>
        <row r="125">
          <cell r="A125">
            <v>217016</v>
          </cell>
          <cell r="B125">
            <v>17.720909090909092</v>
          </cell>
          <cell r="Q125" t="str">
            <v>SRE14025XX</v>
          </cell>
          <cell r="R125">
            <v>9.5</v>
          </cell>
        </row>
        <row r="126">
          <cell r="A126">
            <v>217020</v>
          </cell>
          <cell r="B126">
            <v>13.316103896103895</v>
          </cell>
          <cell r="Q126" t="str">
            <v>SRE14032XX</v>
          </cell>
          <cell r="R126">
            <v>12.4</v>
          </cell>
        </row>
        <row r="127">
          <cell r="A127">
            <v>217021</v>
          </cell>
          <cell r="B127">
            <v>26.705844155844154</v>
          </cell>
          <cell r="Q127" t="str">
            <v>SRE15032XX</v>
          </cell>
          <cell r="R127">
            <v>18.3</v>
          </cell>
        </row>
        <row r="128">
          <cell r="A128">
            <v>217026</v>
          </cell>
          <cell r="B128">
            <v>15.152337662337663</v>
          </cell>
          <cell r="Q128" t="str">
            <v>SRE15040XX</v>
          </cell>
          <cell r="R128">
            <v>19</v>
          </cell>
        </row>
        <row r="129">
          <cell r="A129">
            <v>217025</v>
          </cell>
          <cell r="B129">
            <v>20.065714285714282</v>
          </cell>
          <cell r="Q129" t="str">
            <v>SRE16332XX</v>
          </cell>
          <cell r="R129">
            <v>23.2</v>
          </cell>
        </row>
        <row r="130">
          <cell r="A130">
            <v>217032</v>
          </cell>
          <cell r="B130">
            <v>38.92805194805195</v>
          </cell>
          <cell r="Q130" t="str">
            <v>SRE16340XX</v>
          </cell>
          <cell r="R130">
            <v>38.3</v>
          </cell>
        </row>
        <row r="131">
          <cell r="A131">
            <v>217040</v>
          </cell>
          <cell r="B131">
            <v>96.37142857142855</v>
          </cell>
          <cell r="Q131" t="str">
            <v>SRE16350XX</v>
          </cell>
          <cell r="R131">
            <v>40.6</v>
          </cell>
        </row>
        <row r="132">
          <cell r="A132">
            <v>217050</v>
          </cell>
          <cell r="B132">
            <v>160.5507792207792</v>
          </cell>
          <cell r="Q132" t="str">
            <v>SRE17540XX</v>
          </cell>
          <cell r="R132">
            <v>81.1</v>
          </cell>
        </row>
        <row r="133">
          <cell r="A133">
            <v>217063</v>
          </cell>
          <cell r="B133">
            <v>319.43545454545455</v>
          </cell>
          <cell r="Q133" t="str">
            <v>SRE17550XX</v>
          </cell>
          <cell r="R133">
            <v>84.4</v>
          </cell>
        </row>
        <row r="134">
          <cell r="A134">
            <v>213020</v>
          </cell>
          <cell r="B134">
            <v>3.144545454545454</v>
          </cell>
          <cell r="Q134" t="str">
            <v>SRE17563XX</v>
          </cell>
          <cell r="R134">
            <v>89.4</v>
          </cell>
        </row>
        <row r="135">
          <cell r="A135">
            <v>213021</v>
          </cell>
          <cell r="B135">
            <v>6.09935064935065</v>
          </cell>
          <cell r="Q135" t="str">
            <v>SRE19063XX</v>
          </cell>
          <cell r="R135">
            <v>101.3</v>
          </cell>
        </row>
        <row r="136">
          <cell r="A136">
            <v>213025</v>
          </cell>
          <cell r="B136">
            <v>6.124805194805195</v>
          </cell>
          <cell r="Q136" t="str">
            <v>SRE19075XX</v>
          </cell>
          <cell r="R136">
            <v>107.2</v>
          </cell>
        </row>
        <row r="137">
          <cell r="A137">
            <v>213032</v>
          </cell>
          <cell r="B137">
            <v>17.045714285714286</v>
          </cell>
          <cell r="Q137" t="str">
            <v>SRE111075X</v>
          </cell>
          <cell r="R137">
            <v>159.5</v>
          </cell>
        </row>
        <row r="138">
          <cell r="A138">
            <v>213040</v>
          </cell>
          <cell r="B138">
            <v>25.93558441558442</v>
          </cell>
          <cell r="Q138" t="str">
            <v>SRE111090X</v>
          </cell>
          <cell r="R138">
            <v>177.3</v>
          </cell>
        </row>
        <row r="139">
          <cell r="A139">
            <v>213050</v>
          </cell>
          <cell r="B139">
            <v>30.419480519480516</v>
          </cell>
          <cell r="Q139" t="str">
            <v>SZA016XXXX</v>
          </cell>
          <cell r="R139">
            <v>4</v>
          </cell>
        </row>
        <row r="140">
          <cell r="A140">
            <v>213063</v>
          </cell>
          <cell r="B140">
            <v>39.80337662337662</v>
          </cell>
          <cell r="Q140" t="str">
            <v>SZA020XXXX</v>
          </cell>
          <cell r="R140">
            <v>3.9</v>
          </cell>
        </row>
        <row r="141">
          <cell r="A141">
            <v>214020</v>
          </cell>
          <cell r="B141">
            <v>2.849220779220779</v>
          </cell>
          <cell r="Q141" t="str">
            <v>SZA025XXXX</v>
          </cell>
          <cell r="R141">
            <v>4.8</v>
          </cell>
        </row>
        <row r="142">
          <cell r="A142">
            <v>214021</v>
          </cell>
          <cell r="B142">
            <v>5.8181818181818175</v>
          </cell>
          <cell r="Q142" t="str">
            <v>SZA032XXXX</v>
          </cell>
          <cell r="R142">
            <v>8</v>
          </cell>
        </row>
        <row r="143">
          <cell r="A143">
            <v>214032</v>
          </cell>
          <cell r="B143">
            <v>16.30038961038961</v>
          </cell>
          <cell r="Q143" t="str">
            <v>SZA040XXXX</v>
          </cell>
          <cell r="R143">
            <v>35.7</v>
          </cell>
        </row>
        <row r="144">
          <cell r="A144">
            <v>214032</v>
          </cell>
          <cell r="B144">
            <v>16.30038961038961</v>
          </cell>
          <cell r="Q144" t="str">
            <v>SZA050XXXX</v>
          </cell>
          <cell r="R144">
            <v>41.8</v>
          </cell>
        </row>
        <row r="145">
          <cell r="A145">
            <v>214040</v>
          </cell>
          <cell r="B145">
            <v>36.14844155844156</v>
          </cell>
          <cell r="Q145" t="str">
            <v>SZA063XXXX</v>
          </cell>
          <cell r="R145">
            <v>63.1</v>
          </cell>
        </row>
        <row r="146">
          <cell r="A146">
            <v>214050</v>
          </cell>
          <cell r="B146">
            <v>42.90506493506494</v>
          </cell>
          <cell r="Q146" t="str">
            <v>SZA075XXXX</v>
          </cell>
          <cell r="R146">
            <v>94.2</v>
          </cell>
        </row>
        <row r="147">
          <cell r="A147">
            <v>214063</v>
          </cell>
          <cell r="B147">
            <v>57.647532467532464</v>
          </cell>
          <cell r="Q147" t="str">
            <v>SZA120XXXE</v>
          </cell>
          <cell r="R147">
            <v>7.1</v>
          </cell>
        </row>
        <row r="148">
          <cell r="A148">
            <v>209020016</v>
          </cell>
          <cell r="B148">
            <v>1.3523376623376622</v>
          </cell>
          <cell r="Q148" t="str">
            <v>Kód </v>
          </cell>
          <cell r="R148" t="str">
            <v>Cena</v>
          </cell>
        </row>
        <row r="149">
          <cell r="A149">
            <v>209025020</v>
          </cell>
          <cell r="B149">
            <v>1.7566233766233765</v>
          </cell>
          <cell r="Q149" t="str">
            <v>výrobku</v>
          </cell>
          <cell r="R149" t="str">
            <v>Kč/ks</v>
          </cell>
        </row>
        <row r="150">
          <cell r="A150">
            <v>209032020</v>
          </cell>
          <cell r="B150">
            <v>2.6916883116883112</v>
          </cell>
          <cell r="Q150" t="str">
            <v>SKR016P20X</v>
          </cell>
          <cell r="R150">
            <v>15.5</v>
          </cell>
        </row>
        <row r="151">
          <cell r="A151">
            <v>209032025</v>
          </cell>
          <cell r="B151">
            <v>2.96948051948052</v>
          </cell>
          <cell r="Q151" t="str">
            <v>SKR020P20X</v>
          </cell>
          <cell r="R151">
            <v>20.4</v>
          </cell>
        </row>
        <row r="152">
          <cell r="A152">
            <v>210063032</v>
          </cell>
          <cell r="B152">
            <v>13.042857142857143</v>
          </cell>
          <cell r="Q152" t="str">
            <v>SKR025P20X</v>
          </cell>
          <cell r="R152">
            <v>22.6</v>
          </cell>
        </row>
        <row r="153">
          <cell r="A153">
            <v>209050040</v>
          </cell>
          <cell r="B153">
            <v>25.635714285714286</v>
          </cell>
          <cell r="Q153" t="str">
            <v>SKR032P20X</v>
          </cell>
          <cell r="R153">
            <v>36</v>
          </cell>
        </row>
        <row r="154">
          <cell r="A154">
            <v>209063050</v>
          </cell>
          <cell r="B154">
            <v>45.5803896103896</v>
          </cell>
          <cell r="Q154" t="str">
            <v>SKR040P20X</v>
          </cell>
          <cell r="R154">
            <v>55.3</v>
          </cell>
        </row>
        <row r="155">
          <cell r="A155">
            <v>210110090</v>
          </cell>
          <cell r="B155">
            <v>95.13298701298702</v>
          </cell>
          <cell r="Q155" t="str">
            <v>SKS016P20X</v>
          </cell>
          <cell r="R155">
            <v>28.4</v>
          </cell>
        </row>
        <row r="156">
          <cell r="A156">
            <v>210020016</v>
          </cell>
          <cell r="B156">
            <v>1.2551948051948052</v>
          </cell>
          <cell r="Q156" t="str">
            <v>SKS020P20X</v>
          </cell>
          <cell r="R156">
            <v>32.8</v>
          </cell>
        </row>
        <row r="157">
          <cell r="A157">
            <v>210025016</v>
          </cell>
          <cell r="B157">
            <v>9.576493506493506</v>
          </cell>
          <cell r="Q157" t="str">
            <v>SKS025P20X</v>
          </cell>
          <cell r="R157">
            <v>50.8</v>
          </cell>
        </row>
        <row r="158">
          <cell r="A158">
            <v>210025020</v>
          </cell>
          <cell r="B158">
            <v>1.258051948051948</v>
          </cell>
          <cell r="Q158" t="str">
            <v>SKS032P20X</v>
          </cell>
          <cell r="R158">
            <v>84.7</v>
          </cell>
        </row>
        <row r="159">
          <cell r="A159">
            <v>210032020</v>
          </cell>
          <cell r="B159">
            <v>3.4387012987012993</v>
          </cell>
          <cell r="Q159" t="str">
            <v>SKS040P20X</v>
          </cell>
          <cell r="R159">
            <v>118.4</v>
          </cell>
        </row>
        <row r="160">
          <cell r="A160">
            <v>210032025</v>
          </cell>
          <cell r="B160">
            <v>2.941818181818182</v>
          </cell>
          <cell r="Q160" t="str">
            <v>SZI01620XX</v>
          </cell>
          <cell r="R160">
            <v>42</v>
          </cell>
        </row>
        <row r="161">
          <cell r="A161">
            <v>210040020</v>
          </cell>
          <cell r="B161">
            <v>17.625064935064934</v>
          </cell>
          <cell r="Q161" t="str">
            <v>SZI02020XX</v>
          </cell>
          <cell r="R161">
            <v>34.4</v>
          </cell>
        </row>
        <row r="162">
          <cell r="A162">
            <v>210040025</v>
          </cell>
          <cell r="B162">
            <v>17.79103896103896</v>
          </cell>
          <cell r="Q162" t="str">
            <v>SZI02025XX</v>
          </cell>
          <cell r="R162">
            <v>54.1</v>
          </cell>
        </row>
        <row r="163">
          <cell r="A163">
            <v>210040032</v>
          </cell>
          <cell r="B163">
            <v>8.675324675324676</v>
          </cell>
          <cell r="Q163" t="str">
            <v>SZI02520XX</v>
          </cell>
          <cell r="R163">
            <v>41.6</v>
          </cell>
        </row>
        <row r="164">
          <cell r="A164">
            <v>210050032</v>
          </cell>
          <cell r="B164">
            <v>18.60753246753247</v>
          </cell>
          <cell r="Q164" t="str">
            <v>SZI02525XX</v>
          </cell>
          <cell r="R164">
            <v>52</v>
          </cell>
        </row>
        <row r="165">
          <cell r="A165">
            <v>210050040</v>
          </cell>
          <cell r="B165">
            <v>16.03103896103896</v>
          </cell>
          <cell r="Q165" t="str">
            <v>SZI03232OK</v>
          </cell>
          <cell r="R165">
            <v>97.5</v>
          </cell>
        </row>
        <row r="166">
          <cell r="A166">
            <v>210063040</v>
          </cell>
          <cell r="B166">
            <v>64.92428571428572</v>
          </cell>
          <cell r="Q166" t="str">
            <v>SZI04040XX</v>
          </cell>
          <cell r="R166">
            <v>267.2</v>
          </cell>
        </row>
        <row r="167">
          <cell r="A167">
            <v>210063050</v>
          </cell>
          <cell r="B167">
            <v>66.3709090909091</v>
          </cell>
          <cell r="Q167" t="str">
            <v>SZI05050XX</v>
          </cell>
          <cell r="R167">
            <v>383.9</v>
          </cell>
        </row>
        <row r="168">
          <cell r="A168">
            <v>210075063</v>
          </cell>
          <cell r="B168">
            <v>53.11961038961039</v>
          </cell>
          <cell r="Q168" t="str">
            <v>SZI06363XX</v>
          </cell>
          <cell r="R168">
            <v>569.8</v>
          </cell>
        </row>
        <row r="169">
          <cell r="A169">
            <v>210090063</v>
          </cell>
          <cell r="B169">
            <v>76.67064935064936</v>
          </cell>
          <cell r="Q169" t="str">
            <v>SZI02020KX</v>
          </cell>
          <cell r="R169">
            <v>41.5</v>
          </cell>
        </row>
        <row r="170">
          <cell r="A170">
            <v>210090075</v>
          </cell>
          <cell r="B170">
            <v>71.58701298701298</v>
          </cell>
          <cell r="Q170" t="str">
            <v>SZE01620XX</v>
          </cell>
          <cell r="R170">
            <v>49.1</v>
          </cell>
        </row>
        <row r="171">
          <cell r="A171">
            <v>208110</v>
          </cell>
          <cell r="B171">
            <v>217.3774025974026</v>
          </cell>
          <cell r="Q171" t="str">
            <v>SZE02020XX</v>
          </cell>
          <cell r="R171">
            <v>41.1</v>
          </cell>
        </row>
        <row r="172">
          <cell r="A172">
            <v>208016</v>
          </cell>
          <cell r="B172">
            <v>4.4138961038961035</v>
          </cell>
          <cell r="Q172" t="str">
            <v>SZE02025XX</v>
          </cell>
          <cell r="R172">
            <v>63.1</v>
          </cell>
        </row>
        <row r="173">
          <cell r="A173">
            <v>208020</v>
          </cell>
          <cell r="B173">
            <v>1.1185714285714285</v>
          </cell>
          <cell r="Q173" t="str">
            <v>SZE02520XX</v>
          </cell>
          <cell r="R173">
            <v>47.6</v>
          </cell>
        </row>
        <row r="174">
          <cell r="A174">
            <v>208025</v>
          </cell>
          <cell r="B174">
            <v>3.43077922077922</v>
          </cell>
          <cell r="Q174" t="str">
            <v>SZE02525XX</v>
          </cell>
          <cell r="R174">
            <v>64.4</v>
          </cell>
        </row>
        <row r="175">
          <cell r="A175">
            <v>208032</v>
          </cell>
          <cell r="B175">
            <v>5.312207792207792</v>
          </cell>
          <cell r="Q175" t="str">
            <v>SZE03232XX</v>
          </cell>
          <cell r="R175">
            <v>105.7</v>
          </cell>
        </row>
        <row r="176">
          <cell r="A176">
            <v>208040</v>
          </cell>
          <cell r="B176">
            <v>9.455584415584415</v>
          </cell>
          <cell r="Q176" t="str">
            <v>SZE03232OK</v>
          </cell>
          <cell r="R176">
            <v>122.2</v>
          </cell>
        </row>
        <row r="177">
          <cell r="A177">
            <v>208050</v>
          </cell>
          <cell r="B177">
            <v>26.88753246753247</v>
          </cell>
          <cell r="Q177" t="str">
            <v>SZE04040XX</v>
          </cell>
          <cell r="R177">
            <v>285.9</v>
          </cell>
        </row>
        <row r="178">
          <cell r="A178">
            <v>208063</v>
          </cell>
          <cell r="B178">
            <v>51.814025974025974</v>
          </cell>
          <cell r="Q178" t="str">
            <v>SZE05050XX</v>
          </cell>
          <cell r="R178">
            <v>370.6</v>
          </cell>
        </row>
        <row r="179">
          <cell r="A179">
            <v>208075</v>
          </cell>
          <cell r="B179">
            <v>81.72467532467533</v>
          </cell>
          <cell r="Q179" t="str">
            <v>SZE06363XX</v>
          </cell>
          <cell r="R179">
            <v>515.2</v>
          </cell>
        </row>
        <row r="180">
          <cell r="A180">
            <v>208090</v>
          </cell>
          <cell r="B180">
            <v>132.43142857142857</v>
          </cell>
          <cell r="Q180" t="str">
            <v>SZE07575XX</v>
          </cell>
          <cell r="R180">
            <v>922.5</v>
          </cell>
        </row>
        <row r="181">
          <cell r="A181">
            <v>222520</v>
          </cell>
          <cell r="B181">
            <v>19.204805194805196</v>
          </cell>
          <cell r="Q181" t="str">
            <v>SZE09090XX</v>
          </cell>
          <cell r="R181">
            <v>1376.1</v>
          </cell>
        </row>
        <row r="182">
          <cell r="A182">
            <v>222526</v>
          </cell>
          <cell r="B182">
            <v>24.383766233766234</v>
          </cell>
          <cell r="Q182" t="str">
            <v>SZM01620XX</v>
          </cell>
          <cell r="R182">
            <v>76</v>
          </cell>
        </row>
        <row r="183">
          <cell r="A183">
            <v>222525</v>
          </cell>
          <cell r="B183">
            <v>32.14376623376623</v>
          </cell>
          <cell r="Q183" t="str">
            <v>SZM01625XX</v>
          </cell>
          <cell r="R183">
            <v>88.5</v>
          </cell>
        </row>
        <row r="184">
          <cell r="A184">
            <v>222020</v>
          </cell>
          <cell r="B184">
            <v>15.541948051948053</v>
          </cell>
          <cell r="Q184" t="str">
            <v>SZM02020XX</v>
          </cell>
          <cell r="R184">
            <v>76</v>
          </cell>
        </row>
        <row r="185">
          <cell r="A185">
            <v>222026</v>
          </cell>
          <cell r="B185">
            <v>22.2974025974026</v>
          </cell>
          <cell r="Q185" t="str">
            <v>SZM02025XX</v>
          </cell>
          <cell r="R185">
            <v>88.5</v>
          </cell>
        </row>
        <row r="186">
          <cell r="A186">
            <v>222025</v>
          </cell>
          <cell r="B186">
            <v>28.637662337662338</v>
          </cell>
          <cell r="Q186" t="str">
            <v>SZM02032XX</v>
          </cell>
          <cell r="R186">
            <v>182</v>
          </cell>
        </row>
        <row r="187">
          <cell r="A187">
            <v>222032</v>
          </cell>
          <cell r="B187">
            <v>48.47974025974026</v>
          </cell>
          <cell r="Q187" t="str">
            <v>SZM02532XX</v>
          </cell>
          <cell r="R187">
            <v>186.8</v>
          </cell>
        </row>
        <row r="188">
          <cell r="A188">
            <v>212020016</v>
          </cell>
          <cell r="B188">
            <v>5.465844155844156</v>
          </cell>
          <cell r="Q188" t="str">
            <v>SZM03240XX</v>
          </cell>
          <cell r="R188">
            <v>304.5</v>
          </cell>
        </row>
        <row r="189">
          <cell r="A189">
            <v>212025021</v>
          </cell>
          <cell r="B189">
            <v>5.185194805194805</v>
          </cell>
          <cell r="Q189" t="str">
            <v>SZMD02025X</v>
          </cell>
          <cell r="R189">
            <v>91</v>
          </cell>
        </row>
        <row r="190">
          <cell r="A190">
            <v>212025020</v>
          </cell>
          <cell r="B190">
            <v>1.8571428571428572</v>
          </cell>
          <cell r="Q190" t="str">
            <v>SKOI01620X</v>
          </cell>
          <cell r="R190">
            <v>43.8</v>
          </cell>
        </row>
        <row r="191">
          <cell r="A191">
            <v>212032020</v>
          </cell>
          <cell r="B191">
            <v>4.982467532467532</v>
          </cell>
          <cell r="Q191" t="str">
            <v>SKOI02020X</v>
          </cell>
          <cell r="R191">
            <v>49</v>
          </cell>
        </row>
        <row r="192">
          <cell r="A192">
            <v>212032025</v>
          </cell>
          <cell r="B192">
            <v>7.095974025974026</v>
          </cell>
          <cell r="Q192" t="str">
            <v>SKOI02025X</v>
          </cell>
          <cell r="R192">
            <v>66.8</v>
          </cell>
        </row>
        <row r="193">
          <cell r="A193">
            <v>212040020</v>
          </cell>
          <cell r="B193">
            <v>11.977922077922077</v>
          </cell>
          <cell r="Q193" t="str">
            <v>SKOI02520E</v>
          </cell>
          <cell r="R193">
            <v>53</v>
          </cell>
        </row>
        <row r="194">
          <cell r="A194">
            <v>212040025</v>
          </cell>
          <cell r="B194">
            <v>14.172727272727272</v>
          </cell>
          <cell r="Q194" t="str">
            <v>SKOI02525X</v>
          </cell>
          <cell r="R194">
            <v>65.4</v>
          </cell>
        </row>
        <row r="195">
          <cell r="A195">
            <v>212040032</v>
          </cell>
          <cell r="B195">
            <v>18.064285714285713</v>
          </cell>
          <cell r="Q195" t="str">
            <v>SKOI03232X</v>
          </cell>
          <cell r="R195">
            <v>118.4</v>
          </cell>
        </row>
        <row r="196">
          <cell r="A196">
            <v>212050025</v>
          </cell>
          <cell r="B196">
            <v>23.624415584415576</v>
          </cell>
          <cell r="Q196" t="str">
            <v>SKOE01620X</v>
          </cell>
          <cell r="R196">
            <v>47.5</v>
          </cell>
        </row>
        <row r="197">
          <cell r="A197">
            <v>212050032</v>
          </cell>
          <cell r="B197">
            <v>24.432987012987017</v>
          </cell>
          <cell r="Q197" t="str">
            <v>SKOE02020X</v>
          </cell>
          <cell r="R197">
            <v>52</v>
          </cell>
        </row>
        <row r="198">
          <cell r="A198">
            <v>212050040</v>
          </cell>
          <cell r="B198">
            <v>25.644155844155843</v>
          </cell>
          <cell r="Q198" t="str">
            <v>SKOE02025X</v>
          </cell>
          <cell r="R198">
            <v>79.3</v>
          </cell>
        </row>
        <row r="199">
          <cell r="A199">
            <v>212063032</v>
          </cell>
          <cell r="B199">
            <v>43.814415584415585</v>
          </cell>
          <cell r="Q199" t="str">
            <v>SKOE02520E</v>
          </cell>
          <cell r="R199">
            <v>56.3</v>
          </cell>
        </row>
        <row r="200">
          <cell r="A200">
            <v>212063040</v>
          </cell>
          <cell r="B200">
            <v>49.06246753246752</v>
          </cell>
          <cell r="Q200" t="str">
            <v>SKOE02525X</v>
          </cell>
          <cell r="R200">
            <v>79.2</v>
          </cell>
        </row>
        <row r="201">
          <cell r="A201">
            <v>212063050</v>
          </cell>
          <cell r="B201">
            <v>40.625974025974024</v>
          </cell>
          <cell r="Q201" t="str">
            <v>SKOE03232X</v>
          </cell>
          <cell r="R201">
            <v>135.1</v>
          </cell>
        </row>
        <row r="202">
          <cell r="A202">
            <v>212090063</v>
          </cell>
          <cell r="B202">
            <v>92.76636363636362</v>
          </cell>
          <cell r="Q202" t="str">
            <v>SNAVV120XX</v>
          </cell>
          <cell r="R202">
            <v>59.7</v>
          </cell>
        </row>
        <row r="203">
          <cell r="A203">
            <v>212090075</v>
          </cell>
          <cell r="B203">
            <v>95.30727272727273</v>
          </cell>
          <cell r="Q203" t="str">
            <v>SNAVV125XX</v>
          </cell>
          <cell r="R203">
            <v>62.1</v>
          </cell>
        </row>
        <row r="204">
          <cell r="A204">
            <v>229016</v>
          </cell>
          <cell r="B204">
            <v>2.045194805194805</v>
          </cell>
          <cell r="Q204" t="str">
            <v>SNAVV132XX</v>
          </cell>
          <cell r="R204">
            <v>65.3</v>
          </cell>
        </row>
        <row r="205">
          <cell r="A205">
            <v>229020</v>
          </cell>
          <cell r="B205">
            <v>1.3427272727272725</v>
          </cell>
          <cell r="Q205" t="str">
            <v>SNK016XXXX</v>
          </cell>
          <cell r="R205">
            <v>40.6</v>
          </cell>
        </row>
        <row r="206">
          <cell r="A206">
            <v>229025</v>
          </cell>
          <cell r="B206">
            <v>2.3975324675324674</v>
          </cell>
          <cell r="Q206" t="str">
            <v>SNK020XXXX</v>
          </cell>
          <cell r="R206">
            <v>40.1</v>
          </cell>
        </row>
        <row r="207">
          <cell r="A207">
            <v>229032</v>
          </cell>
          <cell r="B207">
            <v>4.039480519480519</v>
          </cell>
          <cell r="Q207" t="str">
            <v>SNK02520XX</v>
          </cell>
          <cell r="R207">
            <v>42.3</v>
          </cell>
        </row>
        <row r="208">
          <cell r="A208">
            <v>229040</v>
          </cell>
          <cell r="B208">
            <v>9.469740259740261</v>
          </cell>
          <cell r="Q208" t="str">
            <v>SNK025XXXX</v>
          </cell>
          <cell r="R208">
            <v>69</v>
          </cell>
        </row>
        <row r="209">
          <cell r="A209">
            <v>229050</v>
          </cell>
          <cell r="B209">
            <v>39.00896103896105</v>
          </cell>
          <cell r="Q209" t="str">
            <v>SNK120XXXX</v>
          </cell>
          <cell r="R209">
            <v>45.5</v>
          </cell>
        </row>
        <row r="210">
          <cell r="A210">
            <v>229063</v>
          </cell>
          <cell r="B210">
            <v>41.30935064935065</v>
          </cell>
          <cell r="Q210" t="str">
            <v>SNKP020XXX</v>
          </cell>
          <cell r="R210">
            <v>56.5</v>
          </cell>
        </row>
        <row r="211">
          <cell r="A211">
            <v>223016</v>
          </cell>
          <cell r="B211">
            <v>25.80844155844156</v>
          </cell>
          <cell r="Q211" t="str">
            <v>SNKP02520X</v>
          </cell>
          <cell r="R211">
            <v>59.8</v>
          </cell>
        </row>
        <row r="212">
          <cell r="A212">
            <v>223017</v>
          </cell>
          <cell r="B212">
            <v>36.876883116883114</v>
          </cell>
          <cell r="Q212" t="str">
            <v>SNKK020XXX</v>
          </cell>
          <cell r="R212">
            <v>150</v>
          </cell>
        </row>
        <row r="213">
          <cell r="A213">
            <v>223020</v>
          </cell>
          <cell r="B213">
            <v>26.11844155844156</v>
          </cell>
          <cell r="Q213" t="str">
            <v>SNKK025XXX</v>
          </cell>
          <cell r="R213">
            <v>191.3</v>
          </cell>
        </row>
        <row r="214">
          <cell r="A214">
            <v>223021</v>
          </cell>
          <cell r="B214">
            <v>36.91415584415584</v>
          </cell>
          <cell r="Q214" t="str">
            <v>STKI02020X</v>
          </cell>
          <cell r="R214">
            <v>44.4</v>
          </cell>
        </row>
        <row r="215">
          <cell r="A215" t="str">
            <v>AACAM020AZZ</v>
          </cell>
          <cell r="B215">
            <v>1.4268831168831169</v>
          </cell>
          <cell r="Q215" t="str">
            <v>STKI02520X</v>
          </cell>
          <cell r="R215">
            <v>46.8</v>
          </cell>
        </row>
        <row r="216">
          <cell r="A216" t="str">
            <v>AACAS013ZZZ</v>
          </cell>
          <cell r="B216">
            <v>0.6070129870129869</v>
          </cell>
          <cell r="Q216" t="str">
            <v>STKI02525X</v>
          </cell>
          <cell r="R216">
            <v>70.9</v>
          </cell>
        </row>
        <row r="217">
          <cell r="A217" t="str">
            <v>AACAS020ZZZ</v>
          </cell>
          <cell r="B217">
            <v>0.8396103896103895</v>
          </cell>
          <cell r="Q217" t="str">
            <v>STKI03232X</v>
          </cell>
          <cell r="R217">
            <v>130.9</v>
          </cell>
        </row>
        <row r="218">
          <cell r="A218" t="str">
            <v>AACAS025ZZZ</v>
          </cell>
          <cell r="B218">
            <v>1.6216883116883116</v>
          </cell>
          <cell r="Q218" t="str">
            <v>STKE02020X</v>
          </cell>
          <cell r="R218">
            <v>59.5</v>
          </cell>
        </row>
        <row r="219">
          <cell r="A219" t="str">
            <v>AACAS032ZZZ</v>
          </cell>
          <cell r="B219">
            <v>3.248441558441558</v>
          </cell>
          <cell r="Q219" t="str">
            <v>STKE02025X</v>
          </cell>
          <cell r="R219">
            <v>77</v>
          </cell>
        </row>
        <row r="220">
          <cell r="A220" t="str">
            <v>AACAS040ZZZ</v>
          </cell>
          <cell r="B220">
            <v>18.313896103896102</v>
          </cell>
          <cell r="Q220" t="str">
            <v>STKE02520X</v>
          </cell>
          <cell r="R220">
            <v>62.5</v>
          </cell>
        </row>
        <row r="221">
          <cell r="A221" t="str">
            <v>AACAS050ZZZ</v>
          </cell>
          <cell r="B221">
            <v>19.37090909090909</v>
          </cell>
          <cell r="Q221" t="str">
            <v>STKE02525X</v>
          </cell>
          <cell r="R221">
            <v>78.7</v>
          </cell>
        </row>
        <row r="222">
          <cell r="A222">
            <v>101010</v>
          </cell>
          <cell r="B222">
            <v>2.079246753246753</v>
          </cell>
          <cell r="Q222" t="str">
            <v>Kód </v>
          </cell>
          <cell r="R222" t="str">
            <v>Cena</v>
          </cell>
        </row>
        <row r="223">
          <cell r="A223">
            <v>101016</v>
          </cell>
          <cell r="B223">
            <v>4.220051948051948</v>
          </cell>
          <cell r="Q223" t="str">
            <v>výrobku</v>
          </cell>
          <cell r="R223" t="str">
            <v>Kč/ks</v>
          </cell>
        </row>
        <row r="224">
          <cell r="A224">
            <v>101020</v>
          </cell>
          <cell r="B224">
            <v>7.7478701298701305</v>
          </cell>
          <cell r="Q224" t="str">
            <v>SNS06332XX</v>
          </cell>
          <cell r="R224">
            <v>27.9</v>
          </cell>
        </row>
        <row r="225">
          <cell r="A225">
            <v>101025</v>
          </cell>
          <cell r="B225">
            <v>11.93412987012987</v>
          </cell>
          <cell r="Q225" t="str">
            <v>SNS07532XX</v>
          </cell>
          <cell r="R225">
            <v>27.9</v>
          </cell>
        </row>
        <row r="226">
          <cell r="A226">
            <v>101032</v>
          </cell>
          <cell r="B226">
            <v>19.428727272727272</v>
          </cell>
          <cell r="Q226" t="str">
            <v>SNS09032XX</v>
          </cell>
          <cell r="R226">
            <v>27.9</v>
          </cell>
        </row>
        <row r="227">
          <cell r="A227">
            <v>101040</v>
          </cell>
          <cell r="B227">
            <v>30.149896103896108</v>
          </cell>
          <cell r="Q227" t="str">
            <v>SNS11032XX</v>
          </cell>
          <cell r="R227">
            <v>30.9</v>
          </cell>
        </row>
        <row r="228">
          <cell r="A228">
            <v>101050</v>
          </cell>
          <cell r="B228">
            <v>46.66535064935064</v>
          </cell>
          <cell r="Q228" t="str">
            <v>SNS11040XX</v>
          </cell>
          <cell r="R228">
            <v>30.9</v>
          </cell>
        </row>
        <row r="229">
          <cell r="A229">
            <v>101063</v>
          </cell>
          <cell r="B229">
            <v>73.77742857142856</v>
          </cell>
          <cell r="Q229" t="str">
            <v>SNSI06325X</v>
          </cell>
          <cell r="R229">
            <v>67</v>
          </cell>
        </row>
        <row r="230">
          <cell r="A230">
            <v>101075</v>
          </cell>
          <cell r="B230">
            <v>104.7436883116883</v>
          </cell>
          <cell r="Q230" t="str">
            <v>SNSI07525X</v>
          </cell>
          <cell r="R230">
            <v>67</v>
          </cell>
        </row>
        <row r="231">
          <cell r="A231">
            <v>101090</v>
          </cell>
          <cell r="B231">
            <v>151.5621818181818</v>
          </cell>
          <cell r="Q231" t="str">
            <v>SNSI09025X</v>
          </cell>
          <cell r="R231">
            <v>67</v>
          </cell>
        </row>
        <row r="232">
          <cell r="A232">
            <v>101110</v>
          </cell>
          <cell r="B232">
            <v>223.99075324675317</v>
          </cell>
          <cell r="Q232" t="str">
            <v>SNSE06325X</v>
          </cell>
          <cell r="R232">
            <v>74.3</v>
          </cell>
        </row>
        <row r="233">
          <cell r="A233">
            <v>102016</v>
          </cell>
          <cell r="B233">
            <v>4.290181818181818</v>
          </cell>
          <cell r="Q233" t="str">
            <v>SNSE07525X</v>
          </cell>
          <cell r="R233">
            <v>74.3</v>
          </cell>
        </row>
        <row r="234">
          <cell r="A234">
            <v>102020</v>
          </cell>
          <cell r="B234">
            <v>5.729545454545454</v>
          </cell>
          <cell r="Q234" t="str">
            <v>SNSE09025X</v>
          </cell>
          <cell r="R234">
            <v>74.3</v>
          </cell>
        </row>
        <row r="235">
          <cell r="A235">
            <v>102025</v>
          </cell>
          <cell r="B235">
            <v>10.369311688311688</v>
          </cell>
          <cell r="Q235" t="str">
            <v>SFI020XXXX</v>
          </cell>
          <cell r="R235">
            <v>181.3</v>
          </cell>
        </row>
        <row r="236">
          <cell r="A236">
            <v>102032</v>
          </cell>
          <cell r="B236">
            <v>16.63481818181818</v>
          </cell>
          <cell r="Q236" t="str">
            <v>SFI025XXXX</v>
          </cell>
          <cell r="R236">
            <v>183.2</v>
          </cell>
        </row>
        <row r="237">
          <cell r="A237">
            <v>102040</v>
          </cell>
          <cell r="B237">
            <v>25.966753246753246</v>
          </cell>
          <cell r="Q237" t="str">
            <v>SFI032XXXX</v>
          </cell>
          <cell r="R237">
            <v>265.7</v>
          </cell>
        </row>
        <row r="238">
          <cell r="A238">
            <v>102050</v>
          </cell>
          <cell r="B238">
            <v>40.39063636363636</v>
          </cell>
          <cell r="Q238" t="str">
            <v>SZKL020XXX</v>
          </cell>
          <cell r="R238">
            <v>124.8</v>
          </cell>
        </row>
        <row r="239">
          <cell r="A239">
            <v>102063</v>
          </cell>
          <cell r="B239">
            <v>63.28646753246752</v>
          </cell>
          <cell r="Q239" t="str">
            <v>SZKL025XXX</v>
          </cell>
          <cell r="R239">
            <v>126.2</v>
          </cell>
        </row>
        <row r="240">
          <cell r="A240">
            <v>102075</v>
          </cell>
          <cell r="B240">
            <v>90.35062337662336</v>
          </cell>
          <cell r="Q240" t="str">
            <v>SZKL032XXX</v>
          </cell>
          <cell r="R240">
            <v>199</v>
          </cell>
        </row>
        <row r="241">
          <cell r="A241">
            <v>102090</v>
          </cell>
          <cell r="B241">
            <v>130.25383116883117</v>
          </cell>
          <cell r="Q241" t="str">
            <v>SVE020XXXX</v>
          </cell>
          <cell r="R241">
            <v>144.6</v>
          </cell>
        </row>
        <row r="242">
          <cell r="A242">
            <v>102110</v>
          </cell>
          <cell r="B242">
            <v>193.02525974025974</v>
          </cell>
          <cell r="Q242" t="str">
            <v>SVE025XXXX</v>
          </cell>
          <cell r="R242">
            <v>204</v>
          </cell>
        </row>
        <row r="243">
          <cell r="A243">
            <v>103020</v>
          </cell>
          <cell r="B243">
            <v>5.480558441558441</v>
          </cell>
          <cell r="Q243" t="str">
            <v>SVE032XXXX</v>
          </cell>
          <cell r="R243">
            <v>306.5</v>
          </cell>
        </row>
        <row r="244">
          <cell r="A244">
            <v>103025</v>
          </cell>
          <cell r="B244">
            <v>7.472012987012987</v>
          </cell>
          <cell r="Q244" t="str">
            <v>SVE040XXXX</v>
          </cell>
          <cell r="R244">
            <v>404.1</v>
          </cell>
        </row>
        <row r="245">
          <cell r="A245">
            <v>103032</v>
          </cell>
          <cell r="B245">
            <v>11.849987012987013</v>
          </cell>
          <cell r="Q245" t="str">
            <v>SVE050XXXX</v>
          </cell>
          <cell r="R245">
            <v>609.3</v>
          </cell>
        </row>
        <row r="246">
          <cell r="A246">
            <v>103040</v>
          </cell>
          <cell r="B246">
            <v>18.81137662337662</v>
          </cell>
          <cell r="Q246" t="str">
            <v>SVE063XXXX</v>
          </cell>
          <cell r="R246">
            <v>929.2</v>
          </cell>
        </row>
        <row r="247">
          <cell r="A247">
            <v>103050</v>
          </cell>
          <cell r="B247">
            <v>29.06497402597402</v>
          </cell>
          <cell r="Q247" t="str">
            <v>SVEK016XXX</v>
          </cell>
          <cell r="R247">
            <v>128.5</v>
          </cell>
        </row>
        <row r="248">
          <cell r="A248">
            <v>103063</v>
          </cell>
          <cell r="B248">
            <v>45.76035064935065</v>
          </cell>
          <cell r="Q248" t="str">
            <v>SVEK020XXX</v>
          </cell>
          <cell r="R248">
            <v>128.5</v>
          </cell>
        </row>
        <row r="249">
          <cell r="A249">
            <v>103075</v>
          </cell>
          <cell r="B249">
            <v>64.01202597402597</v>
          </cell>
          <cell r="Q249" t="str">
            <v>SVEK025XXX</v>
          </cell>
          <cell r="R249">
            <v>172.2</v>
          </cell>
        </row>
        <row r="250">
          <cell r="A250">
            <v>103090</v>
          </cell>
          <cell r="B250">
            <v>93.37907792207791</v>
          </cell>
          <cell r="Q250" t="str">
            <v>SVEK032XXX</v>
          </cell>
          <cell r="R250">
            <v>245.3</v>
          </cell>
        </row>
        <row r="251">
          <cell r="A251">
            <v>103110</v>
          </cell>
          <cell r="B251">
            <v>136.39725974025973</v>
          </cell>
          <cell r="Q251" t="str">
            <v>SVEK040XXX</v>
          </cell>
          <cell r="R251">
            <v>372.2</v>
          </cell>
        </row>
        <row r="252">
          <cell r="A252">
            <v>104016</v>
          </cell>
          <cell r="B252">
            <v>4.172727272727273</v>
          </cell>
          <cell r="Q252" t="str">
            <v>SVEK050XXX</v>
          </cell>
          <cell r="R252">
            <v>583.7</v>
          </cell>
        </row>
        <row r="253">
          <cell r="A253">
            <v>104020</v>
          </cell>
          <cell r="B253">
            <v>5.270129870129869</v>
          </cell>
          <cell r="Q253" t="str">
            <v>SVEK063XXX</v>
          </cell>
          <cell r="R253">
            <v>808.7</v>
          </cell>
        </row>
        <row r="254">
          <cell r="A254">
            <v>104021</v>
          </cell>
          <cell r="B254">
            <v>6.499220779220778</v>
          </cell>
          <cell r="Q254" t="str">
            <v>SVEP020XXX</v>
          </cell>
          <cell r="R254">
            <v>206.1</v>
          </cell>
        </row>
        <row r="255">
          <cell r="A255">
            <v>104022</v>
          </cell>
          <cell r="B255">
            <v>7.552727272727272</v>
          </cell>
          <cell r="Q255" t="str">
            <v>SVEPLK020X</v>
          </cell>
          <cell r="R255">
            <v>279.3</v>
          </cell>
        </row>
        <row r="256">
          <cell r="A256">
            <v>105016</v>
          </cell>
          <cell r="B256">
            <v>3.953246753246753</v>
          </cell>
          <cell r="Q256" t="str">
            <v>SVEPLK025X</v>
          </cell>
          <cell r="R256">
            <v>324.5</v>
          </cell>
        </row>
        <row r="257">
          <cell r="A257">
            <v>105020</v>
          </cell>
          <cell r="B257">
            <v>4.655584415584415</v>
          </cell>
          <cell r="Q257" t="str">
            <v>SVEPLR020X</v>
          </cell>
          <cell r="R257">
            <v>377.3</v>
          </cell>
        </row>
        <row r="258">
          <cell r="A258">
            <v>106020</v>
          </cell>
          <cell r="B258">
            <v>15.603194805194804</v>
          </cell>
          <cell r="Q258" t="str">
            <v>SVEPLR025X</v>
          </cell>
          <cell r="R258">
            <v>427.2</v>
          </cell>
        </row>
        <row r="259">
          <cell r="A259" t="str">
            <v>106020Z</v>
          </cell>
          <cell r="B259">
            <v>21.07792207792208</v>
          </cell>
          <cell r="Q259" t="str">
            <v>SVEKP020XX</v>
          </cell>
          <cell r="R259">
            <v>221.2</v>
          </cell>
        </row>
        <row r="260">
          <cell r="A260">
            <v>106025</v>
          </cell>
          <cell r="B260">
            <v>20.991012987012986</v>
          </cell>
          <cell r="Q260" t="str">
            <v>SVEKP025XX</v>
          </cell>
          <cell r="R260">
            <v>178.8</v>
          </cell>
        </row>
        <row r="261">
          <cell r="A261" t="str">
            <v>106025Z</v>
          </cell>
          <cell r="B261">
            <v>28.103896103896105</v>
          </cell>
          <cell r="Q261" t="str">
            <v>SVEKPLK020</v>
          </cell>
          <cell r="R261">
            <v>337</v>
          </cell>
        </row>
        <row r="262">
          <cell r="A262">
            <v>106032</v>
          </cell>
          <cell r="B262">
            <v>31.750545454545453</v>
          </cell>
          <cell r="Q262" t="str">
            <v>SVEKPLK025</v>
          </cell>
          <cell r="R262">
            <v>262.7</v>
          </cell>
        </row>
        <row r="263">
          <cell r="A263" t="str">
            <v>106032Z</v>
          </cell>
          <cell r="B263">
            <v>45.90909090909091</v>
          </cell>
          <cell r="Q263" t="str">
            <v>SRS020XXXX</v>
          </cell>
          <cell r="R263">
            <v>80.5</v>
          </cell>
        </row>
        <row r="264">
          <cell r="A264">
            <v>106040</v>
          </cell>
          <cell r="B264">
            <v>43.692753246753256</v>
          </cell>
          <cell r="Q264" t="str">
            <v>SRS025XXXX</v>
          </cell>
          <cell r="R264">
            <v>123.2</v>
          </cell>
        </row>
        <row r="265">
          <cell r="A265" t="str">
            <v>106040Z</v>
          </cell>
          <cell r="B265">
            <v>70</v>
          </cell>
          <cell r="Q265" t="str">
            <v>SRS032XXXX</v>
          </cell>
          <cell r="R265">
            <v>171.9</v>
          </cell>
        </row>
        <row r="266">
          <cell r="A266">
            <v>106050</v>
          </cell>
          <cell r="B266">
            <v>58.99496103896104</v>
          </cell>
          <cell r="Q266" t="str">
            <v>SRS040XXXX</v>
          </cell>
          <cell r="R266">
            <v>278.9</v>
          </cell>
        </row>
        <row r="267">
          <cell r="A267" t="str">
            <v>106050Z</v>
          </cell>
          <cell r="B267">
            <v>113.85714285714286</v>
          </cell>
          <cell r="Q267" t="str">
            <v>SRSPK020XX</v>
          </cell>
          <cell r="R267">
            <v>102.9</v>
          </cell>
        </row>
        <row r="268">
          <cell r="A268">
            <v>313020</v>
          </cell>
          <cell r="B268">
            <v>139.47687057986383</v>
          </cell>
          <cell r="Q268" t="str">
            <v>SSI02020XX</v>
          </cell>
          <cell r="R268">
            <v>58.6</v>
          </cell>
        </row>
        <row r="269">
          <cell r="A269">
            <v>313020</v>
          </cell>
          <cell r="B269">
            <v>135.23011733311057</v>
          </cell>
          <cell r="Q269" t="str">
            <v>SSI02525XX</v>
          </cell>
          <cell r="R269">
            <v>93.9</v>
          </cell>
        </row>
        <row r="270">
          <cell r="A270">
            <v>313021</v>
          </cell>
          <cell r="B270">
            <v>148.17816928116252</v>
          </cell>
          <cell r="Q270" t="str">
            <v>SSI03232XX</v>
          </cell>
          <cell r="R270">
            <v>156.9</v>
          </cell>
        </row>
        <row r="271">
          <cell r="A271">
            <v>313021</v>
          </cell>
          <cell r="B271" t="e">
            <v>#VALUE!</v>
          </cell>
          <cell r="Q271" t="str">
            <v>SSE02020XX</v>
          </cell>
          <cell r="R271">
            <v>82.6</v>
          </cell>
        </row>
        <row r="272">
          <cell r="A272">
            <v>313025</v>
          </cell>
          <cell r="B272">
            <v>175.70583941029585</v>
          </cell>
          <cell r="Q272" t="str">
            <v>SSE02525XX</v>
          </cell>
          <cell r="R272">
            <v>127.5</v>
          </cell>
        </row>
        <row r="273">
          <cell r="A273">
            <v>313025</v>
          </cell>
          <cell r="B273" t="e">
            <v>#VALUE!</v>
          </cell>
          <cell r="Q273" t="str">
            <v>SSE03232XX</v>
          </cell>
          <cell r="R273">
            <v>211.3</v>
          </cell>
        </row>
        <row r="274">
          <cell r="A274">
            <v>30934</v>
          </cell>
          <cell r="B274">
            <v>14.17</v>
          </cell>
          <cell r="Q274" t="str">
            <v>SLN040XXXX</v>
          </cell>
          <cell r="R274">
            <v>23.7</v>
          </cell>
        </row>
        <row r="275">
          <cell r="A275">
            <v>30911</v>
          </cell>
          <cell r="B275">
            <v>14.35896103896104</v>
          </cell>
          <cell r="Q275" t="str">
            <v>SLN050XXXX</v>
          </cell>
          <cell r="R275">
            <v>34.2</v>
          </cell>
        </row>
        <row r="276">
          <cell r="A276">
            <v>308020</v>
          </cell>
          <cell r="B276">
            <v>109.28265008396644</v>
          </cell>
          <cell r="Q276" t="str">
            <v>SLN063XXXX</v>
          </cell>
          <cell r="R276">
            <v>58.1</v>
          </cell>
        </row>
        <row r="277">
          <cell r="A277">
            <v>308025</v>
          </cell>
          <cell r="B277">
            <v>109.05901372033009</v>
          </cell>
          <cell r="Q277" t="str">
            <v>SLN075XXXX</v>
          </cell>
          <cell r="R277">
            <v>101.4</v>
          </cell>
        </row>
        <row r="278">
          <cell r="A278">
            <v>304020</v>
          </cell>
          <cell r="B278">
            <v>81.54705585563886</v>
          </cell>
          <cell r="Q278" t="str">
            <v>SLN090XXXX</v>
          </cell>
          <cell r="R278">
            <v>134</v>
          </cell>
        </row>
        <row r="279">
          <cell r="A279">
            <v>304020</v>
          </cell>
          <cell r="B279">
            <v>88.91555973682006</v>
          </cell>
          <cell r="Q279" t="str">
            <v>SLN110XXXX</v>
          </cell>
          <cell r="R279">
            <v>169</v>
          </cell>
        </row>
        <row r="280">
          <cell r="A280">
            <v>304020</v>
          </cell>
          <cell r="B280">
            <v>56.51879499921312</v>
          </cell>
          <cell r="Q280" t="str">
            <v>PRI040XXXX</v>
          </cell>
          <cell r="R280">
            <v>211.1</v>
          </cell>
        </row>
        <row r="281">
          <cell r="A281" t="str">
            <v>N_V313020 </v>
          </cell>
          <cell r="B281">
            <v>97.40414771585321</v>
          </cell>
          <cell r="Q281" t="str">
            <v>PRI050XXXX</v>
          </cell>
          <cell r="R281">
            <v>238.1</v>
          </cell>
        </row>
        <row r="282">
          <cell r="A282" t="str">
            <v>J_BACBG020AZZ </v>
          </cell>
          <cell r="B282">
            <v>93.15739446909996</v>
          </cell>
          <cell r="Q282" t="str">
            <v>PRI063XXXX</v>
          </cell>
          <cell r="R282">
            <v>300.2</v>
          </cell>
        </row>
        <row r="283">
          <cell r="A283">
            <v>313022</v>
          </cell>
          <cell r="B283">
            <v>106.1054464171519</v>
          </cell>
          <cell r="Q283" t="str">
            <v>PRI075XXXX</v>
          </cell>
          <cell r="R283">
            <v>331.2</v>
          </cell>
        </row>
        <row r="284">
          <cell r="A284">
            <v>313022</v>
          </cell>
          <cell r="B284" t="e">
            <v>#VALUE!</v>
          </cell>
          <cell r="Q284" t="str">
            <v>PRI090XXXX</v>
          </cell>
          <cell r="R284">
            <v>445.1</v>
          </cell>
        </row>
        <row r="285">
          <cell r="A285">
            <v>304025</v>
          </cell>
          <cell r="B285">
            <v>108.43186877143688</v>
          </cell>
          <cell r="Q285" t="str">
            <v>PRI110XXXX</v>
          </cell>
          <cell r="R285">
            <v>517.5</v>
          </cell>
        </row>
        <row r="286">
          <cell r="A286">
            <v>304025</v>
          </cell>
          <cell r="B286">
            <v>115.00164410165755</v>
          </cell>
          <cell r="Q286" t="str">
            <v>ENA020XXXX</v>
          </cell>
          <cell r="R286">
            <v>221.5</v>
          </cell>
        </row>
        <row r="287">
          <cell r="A287" t="str">
            <v>BACBG025BZZ </v>
          </cell>
          <cell r="B287">
            <v>133.63311654628524</v>
          </cell>
          <cell r="Q287" t="str">
            <v>ENA025XXXX</v>
          </cell>
          <cell r="R287">
            <v>238.2</v>
          </cell>
        </row>
        <row r="288">
          <cell r="A288" t="str">
            <v>BACBG025BZZ </v>
          </cell>
          <cell r="B288" t="e">
            <v>#VALUE!</v>
          </cell>
          <cell r="Q288" t="str">
            <v>ENA032XXXX</v>
          </cell>
          <cell r="R288">
            <v>254.7</v>
          </cell>
        </row>
        <row r="289">
          <cell r="A289">
            <v>304032</v>
          </cell>
          <cell r="B289">
            <v>133.20376551001164</v>
          </cell>
          <cell r="Q289" t="str">
            <v>ENA040XXXX</v>
          </cell>
          <cell r="R289">
            <v>287.9</v>
          </cell>
        </row>
        <row r="290">
          <cell r="A290">
            <v>304032</v>
          </cell>
          <cell r="B290">
            <v>151.25888209528154</v>
          </cell>
          <cell r="Q290" t="str">
            <v>ENA050XXXX</v>
          </cell>
          <cell r="R290">
            <v>304.6</v>
          </cell>
        </row>
        <row r="291">
          <cell r="A291">
            <v>304040</v>
          </cell>
          <cell r="B291">
            <v>144.4835056992737</v>
          </cell>
          <cell r="Q291" t="str">
            <v>ENA063XXXX</v>
          </cell>
          <cell r="R291">
            <v>332.2</v>
          </cell>
        </row>
        <row r="292">
          <cell r="A292">
            <v>304040</v>
          </cell>
          <cell r="B292">
            <v>162.5386222845436</v>
          </cell>
          <cell r="Q292" t="str">
            <v>ENA075XXXX</v>
          </cell>
          <cell r="R292">
            <v>443</v>
          </cell>
        </row>
        <row r="293">
          <cell r="A293">
            <v>305020</v>
          </cell>
          <cell r="B293">
            <v>112.4708220894051</v>
          </cell>
          <cell r="Q293" t="str">
            <v>ENA090XXXX</v>
          </cell>
          <cell r="R293">
            <v>553.7</v>
          </cell>
        </row>
        <row r="294">
          <cell r="A294">
            <v>305020</v>
          </cell>
          <cell r="B294">
            <v>119.6575077887681</v>
          </cell>
          <cell r="Q294" t="str">
            <v>ENA110XXXX</v>
          </cell>
          <cell r="R294">
            <v>719.8</v>
          </cell>
        </row>
        <row r="295">
          <cell r="A295">
            <v>305025</v>
          </cell>
          <cell r="B295">
            <v>139.00498565455376</v>
          </cell>
          <cell r="Q295" t="str">
            <v>SZS02020XX</v>
          </cell>
          <cell r="R295">
            <v>53.3</v>
          </cell>
        </row>
        <row r="296">
          <cell r="A296">
            <v>305025</v>
          </cell>
          <cell r="B296">
            <v>155.34025162936885</v>
          </cell>
          <cell r="Q296" t="str">
            <v>SNKS020SXX</v>
          </cell>
          <cell r="R296">
            <v>53.9</v>
          </cell>
        </row>
        <row r="297">
          <cell r="A297">
            <v>305032</v>
          </cell>
          <cell r="B297">
            <v>167.15350576975186</v>
          </cell>
          <cell r="Q297" t="str">
            <v>SNKK020SXX</v>
          </cell>
          <cell r="R297">
            <v>150</v>
          </cell>
        </row>
        <row r="298">
          <cell r="A298">
            <v>305032</v>
          </cell>
          <cell r="B298" t="e">
            <v>#VALUE!</v>
          </cell>
          <cell r="Q298" t="str">
            <v>Kód </v>
          </cell>
          <cell r="R298" t="str">
            <v>Cena</v>
          </cell>
        </row>
        <row r="299">
          <cell r="A299">
            <v>305040</v>
          </cell>
          <cell r="B299">
            <v>211.29133400620577</v>
          </cell>
          <cell r="Q299" t="str">
            <v>výrobku</v>
          </cell>
          <cell r="R299" t="str">
            <v>Kč/ks</v>
          </cell>
        </row>
        <row r="300">
          <cell r="A300">
            <v>305040</v>
          </cell>
          <cell r="B300" t="e">
            <v>#VALUE!</v>
          </cell>
          <cell r="Q300" t="str">
            <v>SVEV040PXX</v>
          </cell>
          <cell r="R300">
            <v>522.5</v>
          </cell>
        </row>
        <row r="301">
          <cell r="A301">
            <v>307020</v>
          </cell>
          <cell r="B301">
            <v>163.59513237326627</v>
          </cell>
          <cell r="Q301" t="str">
            <v>SVEV050PXX</v>
          </cell>
          <cell r="R301">
            <v>756.4</v>
          </cell>
        </row>
        <row r="302">
          <cell r="A302">
            <v>307020</v>
          </cell>
          <cell r="B302" t="e">
            <v>#VALUE!</v>
          </cell>
          <cell r="Q302" t="str">
            <v>SVEV063PXX</v>
          </cell>
          <cell r="R302">
            <v>1003.7</v>
          </cell>
        </row>
        <row r="303">
          <cell r="A303">
            <v>307025</v>
          </cell>
          <cell r="B303">
            <v>163.3714960096299</v>
          </cell>
          <cell r="Q303" t="str">
            <v>SVEV040LXX</v>
          </cell>
          <cell r="R303">
            <v>522.5</v>
          </cell>
        </row>
        <row r="304">
          <cell r="A304">
            <v>307025</v>
          </cell>
          <cell r="B304" t="e">
            <v>#VALUE!</v>
          </cell>
          <cell r="Q304" t="str">
            <v>SVEV050LXX</v>
          </cell>
          <cell r="R304">
            <v>756.4</v>
          </cell>
        </row>
        <row r="305">
          <cell r="A305">
            <v>302020</v>
          </cell>
          <cell r="B305">
            <v>80.60142850095039</v>
          </cell>
          <cell r="Q305" t="str">
            <v>SVEV063LXX</v>
          </cell>
          <cell r="R305">
            <v>1003.7</v>
          </cell>
        </row>
        <row r="306">
          <cell r="A306">
            <v>302020</v>
          </cell>
          <cell r="B306">
            <v>79.62740252692441</v>
          </cell>
          <cell r="Q306" t="str">
            <v>SHM02025XX</v>
          </cell>
          <cell r="R306">
            <v>39.2</v>
          </cell>
        </row>
        <row r="307">
          <cell r="A307">
            <v>302025</v>
          </cell>
          <cell r="B307">
            <v>80.82506486458675</v>
          </cell>
          <cell r="Q307" t="str">
            <v>SHM02532XX</v>
          </cell>
          <cell r="R307">
            <v>70.2</v>
          </cell>
        </row>
        <row r="308">
          <cell r="A308">
            <v>302025</v>
          </cell>
          <cell r="B308">
            <v>79.85103889056077</v>
          </cell>
          <cell r="Q308" t="str">
            <v>SHM03240XX</v>
          </cell>
          <cell r="R308">
            <v>87.7</v>
          </cell>
        </row>
        <row r="309">
          <cell r="A309">
            <v>302032</v>
          </cell>
          <cell r="B309">
            <v>110.95870122822313</v>
          </cell>
          <cell r="Q309" t="str">
            <v>SNAM01620X</v>
          </cell>
          <cell r="R309">
            <v>36.8</v>
          </cell>
        </row>
        <row r="310">
          <cell r="A310">
            <v>302032</v>
          </cell>
          <cell r="B310">
            <v>106.15350642302832</v>
          </cell>
          <cell r="Q310" t="str">
            <v>SNAM02020X</v>
          </cell>
          <cell r="R310">
            <v>36.1</v>
          </cell>
        </row>
        <row r="311">
          <cell r="A311">
            <v>302040</v>
          </cell>
          <cell r="B311">
            <v>143.421688170732</v>
          </cell>
          <cell r="Q311" t="str">
            <v>SNAM02025X</v>
          </cell>
          <cell r="R311">
            <v>45.9</v>
          </cell>
        </row>
        <row r="312">
          <cell r="A312">
            <v>302040</v>
          </cell>
          <cell r="B312">
            <v>147.29181804086187</v>
          </cell>
          <cell r="Q312" t="str">
            <v>SNAM02525X</v>
          </cell>
          <cell r="R312">
            <v>47</v>
          </cell>
        </row>
        <row r="313">
          <cell r="A313">
            <v>302050</v>
          </cell>
          <cell r="B313">
            <v>206.95857128761511</v>
          </cell>
          <cell r="Q313" t="str">
            <v>SNAM02532X</v>
          </cell>
          <cell r="R313">
            <v>78.9</v>
          </cell>
        </row>
        <row r="314">
          <cell r="A314">
            <v>302050</v>
          </cell>
          <cell r="B314" t="e">
            <v>#VALUE!</v>
          </cell>
          <cell r="Q314" t="str">
            <v>SNAM03232X</v>
          </cell>
          <cell r="R314">
            <v>84.5</v>
          </cell>
        </row>
        <row r="315">
          <cell r="A315">
            <v>302063</v>
          </cell>
          <cell r="B315">
            <v>344.00103867912634</v>
          </cell>
          <cell r="Q315" t="str">
            <v>SNAMD02025</v>
          </cell>
          <cell r="R315">
            <v>46.6</v>
          </cell>
        </row>
        <row r="316">
          <cell r="A316">
            <v>302063</v>
          </cell>
          <cell r="B316" t="e">
            <v>#VALUE!</v>
          </cell>
          <cell r="Q316" t="str">
            <v>SNAMD02525</v>
          </cell>
          <cell r="R316">
            <v>49.7</v>
          </cell>
        </row>
        <row r="317">
          <cell r="A317">
            <v>302075</v>
          </cell>
          <cell r="B317">
            <v>541.9218181818183</v>
          </cell>
          <cell r="Q317" t="str">
            <v>SKOM02020X</v>
          </cell>
          <cell r="R317">
            <v>36.6</v>
          </cell>
        </row>
        <row r="318">
          <cell r="A318">
            <v>302075</v>
          </cell>
          <cell r="B318" t="e">
            <v>#VALUE!</v>
          </cell>
          <cell r="Q318" t="str">
            <v>SKOM02025X</v>
          </cell>
          <cell r="R318">
            <v>45</v>
          </cell>
        </row>
        <row r="319">
          <cell r="A319">
            <v>31034</v>
          </cell>
          <cell r="B319">
            <v>3.10025974025974</v>
          </cell>
          <cell r="Q319" t="str">
            <v>STKM02025X</v>
          </cell>
          <cell r="R319">
            <v>51.3</v>
          </cell>
        </row>
        <row r="320">
          <cell r="A320">
            <v>31011</v>
          </cell>
          <cell r="B320">
            <v>3.553116883116883</v>
          </cell>
          <cell r="Q320" t="str">
            <v>STKM02525X</v>
          </cell>
          <cell r="R320">
            <v>54.5</v>
          </cell>
        </row>
        <row r="321">
          <cell r="A321">
            <v>301016</v>
          </cell>
          <cell r="B321">
            <v>44.50064935064935</v>
          </cell>
          <cell r="Q321" t="str">
            <v>STKM02532X</v>
          </cell>
          <cell r="R321">
            <v>79</v>
          </cell>
        </row>
        <row r="322">
          <cell r="A322">
            <v>301020</v>
          </cell>
          <cell r="B322">
            <v>40.38376623376623</v>
          </cell>
          <cell r="Q322" t="str">
            <v>STKM03225X</v>
          </cell>
          <cell r="R322">
            <v>61.4</v>
          </cell>
        </row>
        <row r="323">
          <cell r="A323">
            <v>301020</v>
          </cell>
          <cell r="B323">
            <v>56.30519473471663</v>
          </cell>
          <cell r="Q323" t="str">
            <v>STKM03232X</v>
          </cell>
          <cell r="R323">
            <v>98.2</v>
          </cell>
        </row>
        <row r="324">
          <cell r="A324">
            <v>301025</v>
          </cell>
          <cell r="B324">
            <v>66.30792207792207</v>
          </cell>
          <cell r="Q324" t="str">
            <v>SDG02020XX</v>
          </cell>
          <cell r="R324">
            <v>10.7</v>
          </cell>
        </row>
        <row r="325">
          <cell r="A325">
            <v>301032</v>
          </cell>
          <cell r="B325">
            <v>95.91012987012988</v>
          </cell>
          <cell r="Q325" t="str">
            <v>SDG02025XX</v>
          </cell>
          <cell r="R325">
            <v>10.7</v>
          </cell>
        </row>
        <row r="326">
          <cell r="A326">
            <v>301040</v>
          </cell>
          <cell r="B326">
            <v>152.30519480519482</v>
          </cell>
          <cell r="Q326" t="str">
            <v>SDG02525XX</v>
          </cell>
          <cell r="R326">
            <v>10.7</v>
          </cell>
        </row>
        <row r="327">
          <cell r="A327">
            <v>301050</v>
          </cell>
          <cell r="B327">
            <v>274.0767532467532</v>
          </cell>
          <cell r="Q327" t="str">
            <v>SDG03232XX</v>
          </cell>
          <cell r="R327">
            <v>13.5</v>
          </cell>
        </row>
        <row r="328">
          <cell r="A328">
            <v>301063</v>
          </cell>
          <cell r="B328">
            <v>274.9902597402597</v>
          </cell>
          <cell r="Q328" t="str">
            <v>SDG04040XX</v>
          </cell>
          <cell r="R328">
            <v>41.5</v>
          </cell>
        </row>
        <row r="329">
          <cell r="A329">
            <v>301075</v>
          </cell>
          <cell r="B329">
            <v>505.02</v>
          </cell>
          <cell r="Q329" t="str">
            <v>SDG05050XX</v>
          </cell>
          <cell r="R329">
            <v>73.3</v>
          </cell>
        </row>
        <row r="330">
          <cell r="A330" t="str">
            <v>AACBG020ZZ3</v>
          </cell>
          <cell r="B330">
            <v>20.355714285714285</v>
          </cell>
          <cell r="Q330" t="str">
            <v>SDG06363XX</v>
          </cell>
          <cell r="R330">
            <v>129</v>
          </cell>
        </row>
        <row r="331">
          <cell r="A331" t="str">
            <v>AACBG025ZZ3</v>
          </cell>
          <cell r="B331">
            <v>33.61090909090909</v>
          </cell>
          <cell r="Q331" t="str">
            <v>DNPXXXXXXX</v>
          </cell>
          <cell r="R331">
            <v>25</v>
          </cell>
        </row>
        <row r="332">
          <cell r="A332" t="str">
            <v>AACBG032ZZ2</v>
          </cell>
          <cell r="B332">
            <v>42.239350649350655</v>
          </cell>
        </row>
        <row r="333">
          <cell r="A333" t="str">
            <v>AACBG040ZZ2</v>
          </cell>
          <cell r="B333">
            <v>53.3048051948052</v>
          </cell>
          <cell r="Q333" t="str">
            <v>PRK02025XX</v>
          </cell>
          <cell r="R333">
            <v>35</v>
          </cell>
        </row>
        <row r="334">
          <cell r="A334" t="str">
            <v>AACBG025ZZZ</v>
          </cell>
          <cell r="B334">
            <v>35.83077922077923</v>
          </cell>
          <cell r="Q334" t="str">
            <v>PRK03240XX</v>
          </cell>
          <cell r="R334">
            <v>40</v>
          </cell>
        </row>
        <row r="335">
          <cell r="A335" t="str">
            <v>AACBG020ZZ4</v>
          </cell>
          <cell r="B335">
            <v>20.31844155844156</v>
          </cell>
          <cell r="Q335" t="str">
            <v>PRK06350XX</v>
          </cell>
          <cell r="R335">
            <v>50</v>
          </cell>
        </row>
        <row r="336">
          <cell r="A336" t="str">
            <v>AACBG025ZZ4</v>
          </cell>
          <cell r="B336">
            <v>33.57363636363636</v>
          </cell>
        </row>
        <row r="337">
          <cell r="A337" t="str">
            <v>AACBG032ZZ1</v>
          </cell>
          <cell r="B337">
            <v>42.202077922077926</v>
          </cell>
          <cell r="Q337" t="str">
            <v>PRKB04853X</v>
          </cell>
          <cell r="R337">
            <v>22</v>
          </cell>
        </row>
        <row r="338">
          <cell r="A338" t="str">
            <v>AACBG040ZZ1</v>
          </cell>
          <cell r="B338">
            <v>53.23025974025973</v>
          </cell>
          <cell r="Q338" t="str">
            <v>PRKB07278X</v>
          </cell>
          <cell r="R338">
            <v>35</v>
          </cell>
        </row>
        <row r="339">
          <cell r="A339" t="str">
            <v>AACCB020ZZZ</v>
          </cell>
          <cell r="B339">
            <v>48.15337662337661</v>
          </cell>
          <cell r="Q339" t="str">
            <v>PRKB08792X</v>
          </cell>
          <cell r="R339">
            <v>40</v>
          </cell>
        </row>
        <row r="340">
          <cell r="A340" t="str">
            <v>AACCB025ZZZ</v>
          </cell>
          <cell r="B340">
            <v>48.37701298701298</v>
          </cell>
          <cell r="Q340" t="str">
            <v>PRKB102116</v>
          </cell>
          <cell r="R340">
            <v>52</v>
          </cell>
        </row>
        <row r="341">
          <cell r="A341" t="str">
            <v>AACCB032ZZZ</v>
          </cell>
          <cell r="B341">
            <v>77.27688311688311</v>
          </cell>
        </row>
        <row r="342">
          <cell r="A342" t="str">
            <v>AACCB040ZZZ</v>
          </cell>
          <cell r="B342">
            <v>109.11</v>
          </cell>
          <cell r="Q342" t="str">
            <v>VRUTM8100X</v>
          </cell>
          <cell r="R342">
            <v>5.9</v>
          </cell>
        </row>
        <row r="343">
          <cell r="A343" t="str">
            <v>AACB050ZZZ</v>
          </cell>
          <cell r="B343">
            <v>170.2053246753247</v>
          </cell>
          <cell r="Q343" t="str">
            <v>PRE016XXXX</v>
          </cell>
          <cell r="R343">
            <v>3.4</v>
          </cell>
        </row>
        <row r="344">
          <cell r="A344" t="str">
            <v>AACCB063ZZZ</v>
          </cell>
          <cell r="B344">
            <v>306.2607792207792</v>
          </cell>
          <cell r="Q344" t="str">
            <v>PRE020XXXX</v>
          </cell>
          <cell r="R344">
            <v>3.5</v>
          </cell>
        </row>
        <row r="345">
          <cell r="A345" t="str">
            <v>AACCB075ZZZ</v>
          </cell>
          <cell r="B345">
            <v>504.68805194805196</v>
          </cell>
          <cell r="Q345" t="str">
            <v>PRE025XXXX</v>
          </cell>
          <cell r="R345">
            <v>4.2</v>
          </cell>
        </row>
        <row r="346">
          <cell r="A346" t="str">
            <v>AACBG020ZZZ</v>
          </cell>
          <cell r="B346">
            <v>35.93623376623377</v>
          </cell>
          <cell r="Q346" t="str">
            <v>PRE032XXXX</v>
          </cell>
          <cell r="R346">
            <v>7.5</v>
          </cell>
        </row>
        <row r="347">
          <cell r="A347" t="str">
            <v>V30911A</v>
          </cell>
          <cell r="B347">
            <v>6.482987012987013</v>
          </cell>
          <cell r="Q347" t="str">
            <v>PRP040XXXX</v>
          </cell>
          <cell r="R347">
            <v>8.9</v>
          </cell>
        </row>
        <row r="348">
          <cell r="A348" t="str">
            <v>V30934A</v>
          </cell>
          <cell r="B348">
            <v>6.3698701298701295</v>
          </cell>
          <cell r="Q348" t="str">
            <v>PRP050XXXX</v>
          </cell>
          <cell r="R348">
            <v>14.2</v>
          </cell>
        </row>
        <row r="349">
          <cell r="A349" t="str">
            <v>V30911B</v>
          </cell>
          <cell r="B349">
            <v>7.875974025974025</v>
          </cell>
          <cell r="Q349" t="str">
            <v>PRP063XXXX</v>
          </cell>
          <cell r="R349">
            <v>15.8</v>
          </cell>
        </row>
        <row r="350">
          <cell r="A350" t="str">
            <v>V30934B</v>
          </cell>
          <cell r="B350">
            <v>7.8001298701298705</v>
          </cell>
          <cell r="Q350" t="str">
            <v>PRP075XXXX</v>
          </cell>
          <cell r="R350">
            <v>36.8</v>
          </cell>
        </row>
        <row r="351">
          <cell r="Q351" t="str">
            <v>PRP090XXXX</v>
          </cell>
          <cell r="R351">
            <v>47.3</v>
          </cell>
        </row>
        <row r="352">
          <cell r="Q352" t="str">
            <v>PRP110XXXX</v>
          </cell>
          <cell r="R352">
            <v>57.8</v>
          </cell>
        </row>
        <row r="353">
          <cell r="Q353" t="str">
            <v>PRDV0202XX</v>
          </cell>
          <cell r="R353">
            <v>6.3</v>
          </cell>
        </row>
        <row r="354">
          <cell r="Q354" t="str">
            <v>PRDV0252XX</v>
          </cell>
          <cell r="R354">
            <v>6.8</v>
          </cell>
        </row>
        <row r="355">
          <cell r="Q355" t="str">
            <v>SVARSP2AXX</v>
          </cell>
          <cell r="R355">
            <v>4600</v>
          </cell>
        </row>
        <row r="358">
          <cell r="Q358" t="str">
            <v>SVARSP2ATX</v>
          </cell>
          <cell r="R358">
            <v>3750</v>
          </cell>
        </row>
        <row r="361">
          <cell r="Q361" t="str">
            <v>SVARSP2AUX</v>
          </cell>
          <cell r="R361">
            <v>4600</v>
          </cell>
        </row>
        <row r="364">
          <cell r="Q364" t="str">
            <v>SVARSP2APX</v>
          </cell>
          <cell r="R364">
            <v>4750</v>
          </cell>
        </row>
        <row r="367">
          <cell r="Q367" t="str">
            <v>SVARSP2APT</v>
          </cell>
          <cell r="R367">
            <v>3650</v>
          </cell>
        </row>
        <row r="370">
          <cell r="Q370" t="str">
            <v>Kód </v>
          </cell>
          <cell r="R370" t="str">
            <v>Cena</v>
          </cell>
        </row>
        <row r="371">
          <cell r="Q371" t="str">
            <v>výrobku</v>
          </cell>
          <cell r="R371" t="str">
            <v>Kč/ks</v>
          </cell>
        </row>
        <row r="372">
          <cell r="Q372" t="str">
            <v>SVAP4A600X</v>
          </cell>
          <cell r="R372">
            <v>5100</v>
          </cell>
        </row>
        <row r="373">
          <cell r="Q373" t="str">
            <v>SVAP4A800X</v>
          </cell>
          <cell r="R373">
            <v>5900</v>
          </cell>
        </row>
        <row r="374">
          <cell r="Q374" t="str">
            <v>SVAP4A1200</v>
          </cell>
          <cell r="R374">
            <v>6300</v>
          </cell>
        </row>
        <row r="376">
          <cell r="Q376" t="str">
            <v>SVAKRSP2A4</v>
          </cell>
          <cell r="R376">
            <v>7400</v>
          </cell>
        </row>
        <row r="377">
          <cell r="Q377" t="str">
            <v>SVAKRSP2A5</v>
          </cell>
          <cell r="R377">
            <v>7750</v>
          </cell>
        </row>
        <row r="378">
          <cell r="Q378" t="str">
            <v>SVAKRSP2A6</v>
          </cell>
          <cell r="R378">
            <v>7200</v>
          </cell>
        </row>
        <row r="380">
          <cell r="Q380" t="str">
            <v>SVAKRSP2AX</v>
          </cell>
          <cell r="R380">
            <v>8800</v>
          </cell>
        </row>
        <row r="381">
          <cell r="Q381" t="str">
            <v>SVAKRSP2AP</v>
          </cell>
          <cell r="R381">
            <v>8900</v>
          </cell>
        </row>
        <row r="382">
          <cell r="Q382" t="str">
            <v>SVAKRSP2AU</v>
          </cell>
          <cell r="R382">
            <v>8600</v>
          </cell>
        </row>
        <row r="384">
          <cell r="Q384" t="str">
            <v>SVAKP4AXXX</v>
          </cell>
          <cell r="R384">
            <v>9350</v>
          </cell>
        </row>
        <row r="385">
          <cell r="Q385" t="str">
            <v>SVAKP4A120</v>
          </cell>
          <cell r="R385">
            <v>12050</v>
          </cell>
        </row>
        <row r="387">
          <cell r="Q387" t="str">
            <v>OSAXXXXXXX</v>
          </cell>
          <cell r="R387">
            <v>397.8</v>
          </cell>
        </row>
        <row r="388">
          <cell r="Q388" t="str">
            <v>OTXXXXXXXX</v>
          </cell>
          <cell r="R388">
            <v>31.2</v>
          </cell>
        </row>
        <row r="390">
          <cell r="Q390" t="str">
            <v>SVASVEL01X</v>
          </cell>
          <cell r="R390">
            <v>17850</v>
          </cell>
        </row>
        <row r="392">
          <cell r="Q392" t="str">
            <v>NAP016XXXX</v>
          </cell>
          <cell r="R392">
            <v>250</v>
          </cell>
        </row>
        <row r="393">
          <cell r="Q393" t="str">
            <v>NAP020XXXX</v>
          </cell>
          <cell r="R393">
            <v>285</v>
          </cell>
        </row>
        <row r="394">
          <cell r="Q394" t="str">
            <v>NAP025XXXX</v>
          </cell>
          <cell r="R394">
            <v>320</v>
          </cell>
        </row>
        <row r="395">
          <cell r="Q395" t="str">
            <v>NAP032XXXX</v>
          </cell>
          <cell r="R395">
            <v>350</v>
          </cell>
        </row>
        <row r="396">
          <cell r="Q396" t="str">
            <v>NAP040XXXX</v>
          </cell>
          <cell r="R396">
            <v>370</v>
          </cell>
        </row>
        <row r="397">
          <cell r="Q397" t="str">
            <v>NAP050XXXX</v>
          </cell>
          <cell r="R397">
            <v>490</v>
          </cell>
        </row>
        <row r="398">
          <cell r="Q398" t="str">
            <v>NAP063XXXX</v>
          </cell>
          <cell r="R398">
            <v>580</v>
          </cell>
        </row>
        <row r="399">
          <cell r="Q399" t="str">
            <v>NAP075XXXX</v>
          </cell>
          <cell r="R399">
            <v>730</v>
          </cell>
        </row>
        <row r="400">
          <cell r="Q400" t="str">
            <v>NAP090XXXX</v>
          </cell>
          <cell r="R400">
            <v>930</v>
          </cell>
        </row>
        <row r="401">
          <cell r="Q401" t="str">
            <v>NAP110XXXX</v>
          </cell>
          <cell r="R401">
            <v>1800</v>
          </cell>
        </row>
        <row r="402">
          <cell r="Q402" t="str">
            <v>NA016CXXXX</v>
          </cell>
          <cell r="R402">
            <v>250</v>
          </cell>
        </row>
        <row r="403">
          <cell r="Q403" t="str">
            <v>NA020CXXXX</v>
          </cell>
          <cell r="R403">
            <v>260</v>
          </cell>
        </row>
        <row r="404">
          <cell r="Q404" t="str">
            <v>NA025CXXXX</v>
          </cell>
          <cell r="R404">
            <v>270</v>
          </cell>
        </row>
        <row r="405">
          <cell r="Q405" t="str">
            <v>NA032CXXXX</v>
          </cell>
          <cell r="R405">
            <v>330</v>
          </cell>
        </row>
        <row r="406">
          <cell r="Q406" t="str">
            <v>NA040CXXXX</v>
          </cell>
          <cell r="R406">
            <v>360</v>
          </cell>
        </row>
        <row r="407">
          <cell r="Q407" t="str">
            <v>NA050CXXXX</v>
          </cell>
          <cell r="R407">
            <v>460</v>
          </cell>
        </row>
        <row r="408">
          <cell r="Q408" t="str">
            <v>NA063CXXXX</v>
          </cell>
          <cell r="R408">
            <v>560</v>
          </cell>
        </row>
        <row r="409">
          <cell r="Q409" t="str">
            <v>SNNS06332X</v>
          </cell>
          <cell r="R409">
            <v>800</v>
          </cell>
        </row>
        <row r="410">
          <cell r="Q410" t="str">
            <v>SNNS07532X</v>
          </cell>
          <cell r="R410">
            <v>800</v>
          </cell>
        </row>
        <row r="411">
          <cell r="Q411" t="str">
            <v>SNNS09032X</v>
          </cell>
          <cell r="R411">
            <v>800</v>
          </cell>
        </row>
        <row r="412">
          <cell r="Q412" t="str">
            <v>SNNS11040X</v>
          </cell>
          <cell r="R412">
            <v>800</v>
          </cell>
        </row>
        <row r="413">
          <cell r="Q413" t="str">
            <v>SVA3275XXX</v>
          </cell>
          <cell r="R413">
            <v>32500</v>
          </cell>
        </row>
        <row r="414">
          <cell r="Q414" t="str">
            <v>SVA110XXXX</v>
          </cell>
          <cell r="R414">
            <v>105600</v>
          </cell>
        </row>
        <row r="415">
          <cell r="Q415" t="str">
            <v>TEPODXXXXX</v>
          </cell>
          <cell r="R415">
            <v>7200</v>
          </cell>
        </row>
        <row r="416">
          <cell r="Q416" t="str">
            <v>UKXXXXXXXX</v>
          </cell>
          <cell r="R416">
            <v>300</v>
          </cell>
        </row>
        <row r="417">
          <cell r="Q417" t="str">
            <v>NU042PXXXX</v>
          </cell>
          <cell r="R417">
            <v>1050</v>
          </cell>
        </row>
        <row r="418">
          <cell r="Q418" t="str">
            <v>NU063XXXXX</v>
          </cell>
          <cell r="R418">
            <v>3750</v>
          </cell>
        </row>
        <row r="419">
          <cell r="Q419" t="str">
            <v>NU042HSXXX</v>
          </cell>
          <cell r="R419">
            <v>550</v>
          </cell>
        </row>
        <row r="420">
          <cell r="Q420" t="str">
            <v>REZ050140X</v>
          </cell>
          <cell r="R420">
            <v>5100</v>
          </cell>
        </row>
        <row r="421">
          <cell r="Q421" t="str">
            <v>REZS01620X</v>
          </cell>
          <cell r="R421">
            <v>420</v>
          </cell>
        </row>
        <row r="422">
          <cell r="Q422" t="str">
            <v>REZS02025X</v>
          </cell>
          <cell r="R422">
            <v>450</v>
          </cell>
        </row>
        <row r="423">
          <cell r="Q423" t="str">
            <v>REZS02532X</v>
          </cell>
          <cell r="R423">
            <v>560</v>
          </cell>
        </row>
        <row r="424">
          <cell r="Q424" t="str">
            <v>REZS03240X</v>
          </cell>
          <cell r="R424">
            <v>600</v>
          </cell>
        </row>
        <row r="425">
          <cell r="Q425" t="str">
            <v>REZS050XXX</v>
          </cell>
          <cell r="R425">
            <v>700</v>
          </cell>
        </row>
        <row r="426">
          <cell r="Q426" t="str">
            <v>REZS063XXX</v>
          </cell>
          <cell r="R426">
            <v>750</v>
          </cell>
        </row>
        <row r="427">
          <cell r="Q427" t="str">
            <v>REZS075XXX</v>
          </cell>
          <cell r="R427">
            <v>1600</v>
          </cell>
        </row>
        <row r="428">
          <cell r="Q428" t="str">
            <v>REZS090XXX</v>
          </cell>
          <cell r="R428">
            <v>1750</v>
          </cell>
        </row>
        <row r="429">
          <cell r="Q429" t="str">
            <v>REZS110XXX</v>
          </cell>
          <cell r="R429">
            <v>2000</v>
          </cell>
        </row>
        <row r="430">
          <cell r="Q430" t="str">
            <v>VNS032XXXX</v>
          </cell>
          <cell r="R430">
            <v>1020</v>
          </cell>
        </row>
        <row r="431">
          <cell r="Q431" t="str">
            <v>VNS040XXXX</v>
          </cell>
          <cell r="R431">
            <v>1435</v>
          </cell>
        </row>
        <row r="432">
          <cell r="Q432" t="str">
            <v>ZLSP20XXXX</v>
          </cell>
          <cell r="R432">
            <v>37</v>
          </cell>
        </row>
        <row r="433">
          <cell r="Q433" t="str">
            <v>ZLSP25XXXX</v>
          </cell>
          <cell r="R433">
            <v>45</v>
          </cell>
        </row>
        <row r="434">
          <cell r="Q434" t="str">
            <v>ZLSP32XXXX</v>
          </cell>
          <cell r="R434">
            <v>60</v>
          </cell>
        </row>
        <row r="435">
          <cell r="Q435" t="str">
            <v>ZLSP40XXXX</v>
          </cell>
          <cell r="R435">
            <v>70</v>
          </cell>
        </row>
        <row r="436">
          <cell r="Q436" t="str">
            <v>ZLSP50XXXX</v>
          </cell>
          <cell r="R436">
            <v>75</v>
          </cell>
        </row>
        <row r="437">
          <cell r="Q437" t="str">
            <v>ZLSP63XXXX</v>
          </cell>
          <cell r="R437">
            <v>85</v>
          </cell>
        </row>
        <row r="438">
          <cell r="Q438" t="str">
            <v>ZLSXXXXXXX</v>
          </cell>
          <cell r="R438">
            <v>65</v>
          </cell>
        </row>
        <row r="439">
          <cell r="Q439" t="str">
            <v>ZLVXXXXXXX</v>
          </cell>
          <cell r="R439">
            <v>45</v>
          </cell>
        </row>
        <row r="440">
          <cell r="Q440" t="str">
            <v>ZAGXXXXXXX</v>
          </cell>
          <cell r="R440">
            <v>7.5</v>
          </cell>
        </row>
        <row r="442">
          <cell r="Q442" t="str">
            <v>ZAGDXXXXXX</v>
          </cell>
          <cell r="R442">
            <v>10</v>
          </cell>
        </row>
        <row r="444">
          <cell r="Q444" t="str">
            <v>Kód </v>
          </cell>
          <cell r="R444" t="str">
            <v>Cena</v>
          </cell>
        </row>
        <row r="445">
          <cell r="Q445" t="str">
            <v>výrobku</v>
          </cell>
          <cell r="R445" t="str">
            <v>Kč/ks</v>
          </cell>
        </row>
        <row r="446">
          <cell r="Q446" t="str">
            <v>TMSIS10XXX</v>
          </cell>
          <cell r="R446">
            <v>56</v>
          </cell>
        </row>
        <row r="447">
          <cell r="Q447" t="str">
            <v>TMSIS100XX</v>
          </cell>
          <cell r="R447">
            <v>435</v>
          </cell>
        </row>
        <row r="448">
          <cell r="Q448" t="str">
            <v>TTN50XXXXX</v>
          </cell>
          <cell r="R448">
            <v>200</v>
          </cell>
        </row>
        <row r="449">
          <cell r="Q449" t="str">
            <v>TTN150XXXX</v>
          </cell>
          <cell r="R449">
            <v>500</v>
          </cell>
        </row>
        <row r="450">
          <cell r="Q450" t="str">
            <v>NNODXXXXXX</v>
          </cell>
          <cell r="R450">
            <v>58</v>
          </cell>
        </row>
        <row r="451">
          <cell r="Q451" t="str">
            <v>NNOKXXXXXX</v>
          </cell>
          <cell r="R451">
            <v>58</v>
          </cell>
        </row>
        <row r="452">
          <cell r="Q452" t="str">
            <v>SPAKVE02025</v>
          </cell>
          <cell r="R452">
            <v>4.3</v>
          </cell>
        </row>
        <row r="453">
          <cell r="Q453" t="str">
            <v>SPAKVE032XX</v>
          </cell>
          <cell r="R453">
            <v>10.6</v>
          </cell>
        </row>
        <row r="454">
          <cell r="Q454" t="str">
            <v>SPAKVE04050</v>
          </cell>
          <cell r="R454">
            <v>26.3</v>
          </cell>
        </row>
        <row r="455">
          <cell r="Q455" t="str">
            <v>SPAKVE06375</v>
          </cell>
          <cell r="R455">
            <v>27.3</v>
          </cell>
        </row>
        <row r="457">
          <cell r="Q457" t="str">
            <v>NN42XXXXXX</v>
          </cell>
          <cell r="R457">
            <v>300</v>
          </cell>
        </row>
        <row r="458">
          <cell r="Q458" t="str">
            <v>NN63XXXXXX</v>
          </cell>
          <cell r="R458">
            <v>1011</v>
          </cell>
        </row>
        <row r="459">
          <cell r="Q459" t="str">
            <v>PZXXXXXXXX</v>
          </cell>
          <cell r="R459">
            <v>24</v>
          </cell>
        </row>
        <row r="460">
          <cell r="Q460" t="str">
            <v>PMXXXXXXXX</v>
          </cell>
          <cell r="R460">
            <v>28</v>
          </cell>
        </row>
        <row r="461">
          <cell r="Q461" t="str">
            <v>PNXXXXXXXX</v>
          </cell>
          <cell r="R461">
            <v>20</v>
          </cell>
        </row>
        <row r="462">
          <cell r="Q462" t="str">
            <v>PPXXXXXXXX</v>
          </cell>
          <cell r="R462">
            <v>35</v>
          </cell>
        </row>
        <row r="463">
          <cell r="Q463" t="str">
            <v>RNXXXXXXXX</v>
          </cell>
          <cell r="R463">
            <v>155</v>
          </cell>
        </row>
        <row r="464">
          <cell r="Q464" t="str">
            <v>PZAXXXXXXX</v>
          </cell>
          <cell r="R464">
            <v>41</v>
          </cell>
        </row>
      </sheetData>
      <sheetData sheetId="1">
        <row r="1">
          <cell r="A1" t="str">
            <v>Kód</v>
          </cell>
          <cell r="B1" t="str">
            <v>Název skladové karty</v>
          </cell>
          <cell r="C1" t="str">
            <v>Počet</v>
          </cell>
          <cell r="D1" t="str">
            <v>Prod. bez DPH</v>
          </cell>
        </row>
        <row r="2">
          <cell r="A2" t="str">
            <v>223017_1</v>
          </cell>
          <cell r="B2" t="str">
            <v>* PPR ZÁSTŘIK S PM 16x3/4"</v>
          </cell>
          <cell r="C2">
            <v>100</v>
          </cell>
          <cell r="D2">
            <v>4394</v>
          </cell>
        </row>
        <row r="3">
          <cell r="A3" t="str">
            <v>AHZCBCZD032</v>
          </cell>
          <cell r="B3" t="str">
            <v>1 DŘÍK 10x36,0 DO KV 25,32D</v>
          </cell>
          <cell r="C3">
            <v>2186</v>
          </cell>
          <cell r="D3">
            <v>16950.33</v>
          </cell>
        </row>
        <row r="4">
          <cell r="A4" t="str">
            <v>AHZCBCZD040</v>
          </cell>
          <cell r="B4" t="str">
            <v>1 DŘÍK 12x37,8 DO KV 32,40D</v>
          </cell>
          <cell r="C4">
            <v>7</v>
          </cell>
          <cell r="D4">
            <v>80.23</v>
          </cell>
        </row>
        <row r="5">
          <cell r="A5" t="str">
            <v>AHZCBCZD05</v>
          </cell>
          <cell r="B5" t="str">
            <v>1 DŘÍK 12x44,0 DO KV 40</v>
          </cell>
          <cell r="C5">
            <v>11</v>
          </cell>
          <cell r="D5">
            <v>128.62</v>
          </cell>
        </row>
        <row r="6">
          <cell r="A6" t="str">
            <v>DZZZZZZZZZ</v>
          </cell>
          <cell r="B6" t="str">
            <v>1 KLECE NA TRUBKY</v>
          </cell>
          <cell r="C6">
            <v>17</v>
          </cell>
          <cell r="D6">
            <v>0</v>
          </cell>
        </row>
        <row r="7">
          <cell r="A7" t="str">
            <v>AHZCBCZN032</v>
          </cell>
          <cell r="B7" t="str">
            <v>1 KOULE NIKL 32 DO KV 1"</v>
          </cell>
          <cell r="C7">
            <v>725</v>
          </cell>
          <cell r="D7">
            <v>15531.74</v>
          </cell>
        </row>
        <row r="8">
          <cell r="A8" t="str">
            <v>AHZCBCZN040</v>
          </cell>
          <cell r="B8" t="str">
            <v>1 KOULE NIKL 40 DO KV 5/4"</v>
          </cell>
          <cell r="C8">
            <v>584</v>
          </cell>
          <cell r="D8">
            <v>19341.5</v>
          </cell>
        </row>
        <row r="9">
          <cell r="A9" t="str">
            <v>AHZCBCZN049</v>
          </cell>
          <cell r="B9" t="str">
            <v>1 KOULE NIKL 49,5 DO KV 6/4"</v>
          </cell>
          <cell r="C9">
            <v>26</v>
          </cell>
          <cell r="D9">
            <v>1644.68</v>
          </cell>
        </row>
        <row r="10">
          <cell r="A10" t="str">
            <v>AHZCBCZN059</v>
          </cell>
          <cell r="B10" t="str">
            <v>1 KOULE NIKL 59,5 DO KV 2"</v>
          </cell>
          <cell r="C10">
            <v>98</v>
          </cell>
          <cell r="D10">
            <v>10256.38</v>
          </cell>
        </row>
        <row r="11">
          <cell r="A11" t="str">
            <v>AHZCBCZN074</v>
          </cell>
          <cell r="B11" t="str">
            <v>1 KOULE NIKL 74,5 DO KV 2,5"</v>
          </cell>
          <cell r="C11">
            <v>67</v>
          </cell>
          <cell r="D11">
            <v>15581.74</v>
          </cell>
        </row>
        <row r="12">
          <cell r="A12" t="str">
            <v>AHZCBCZN02</v>
          </cell>
          <cell r="B12" t="str">
            <v>1 KOULE NIKL DO KV 1/2,3/4NOVÁ</v>
          </cell>
          <cell r="C12">
            <v>3740</v>
          </cell>
          <cell r="D12">
            <v>54129.68</v>
          </cell>
        </row>
        <row r="13">
          <cell r="A13" t="str">
            <v>ABZAW025ZZ</v>
          </cell>
          <cell r="B13" t="str">
            <v>1 MS PŘESUVNÁ MATICE 3/4"</v>
          </cell>
          <cell r="C13">
            <v>380</v>
          </cell>
          <cell r="D13">
            <v>5384.6</v>
          </cell>
        </row>
        <row r="14">
          <cell r="A14" t="str">
            <v>ABZAW025ZZ</v>
          </cell>
          <cell r="B14" t="str">
            <v>1 MS PŘESUVNÁ MATICE 3/4" D</v>
          </cell>
          <cell r="C14">
            <v>50</v>
          </cell>
          <cell r="D14">
            <v>564</v>
          </cell>
        </row>
        <row r="15">
          <cell r="A15" t="str">
            <v>AACAS020ZZ</v>
          </cell>
          <cell r="B15" t="str">
            <v>1 PPR PLASTOVÉ HRDLO 20</v>
          </cell>
          <cell r="C15">
            <v>15220</v>
          </cell>
          <cell r="D15">
            <v>26343.03</v>
          </cell>
        </row>
        <row r="16">
          <cell r="A16" t="str">
            <v>AACAS025ZZ</v>
          </cell>
          <cell r="B16" t="str">
            <v>1 PPR PLASTOVÉ HRDLO 25</v>
          </cell>
          <cell r="C16">
            <v>3225</v>
          </cell>
          <cell r="D16">
            <v>11345.58</v>
          </cell>
        </row>
        <row r="17">
          <cell r="A17" t="str">
            <v>AACAS032ZZ</v>
          </cell>
          <cell r="B17" t="str">
            <v>1 PPR PLASTOVÉ HRDLO 32</v>
          </cell>
          <cell r="C17">
            <v>15</v>
          </cell>
          <cell r="D17">
            <v>91.05</v>
          </cell>
        </row>
        <row r="18">
          <cell r="A18" t="str">
            <v>AACAS040ZZ</v>
          </cell>
          <cell r="B18" t="str">
            <v>1 PPR PLASTOVÉ HRDLO 40</v>
          </cell>
          <cell r="C18">
            <v>5</v>
          </cell>
          <cell r="D18">
            <v>75.5</v>
          </cell>
        </row>
        <row r="19">
          <cell r="A19" t="str">
            <v>VB304020</v>
          </cell>
          <cell r="B19" t="str">
            <v>1 PPRZ SPODEK VENTILU 20</v>
          </cell>
          <cell r="C19">
            <v>10400</v>
          </cell>
          <cell r="D19">
            <v>152806.25</v>
          </cell>
        </row>
        <row r="20">
          <cell r="A20" t="str">
            <v>VB304025</v>
          </cell>
          <cell r="B20" t="str">
            <v>1 PPRZ SPODEK VENTILU 25</v>
          </cell>
          <cell r="C20">
            <v>1000</v>
          </cell>
          <cell r="D20">
            <v>28105</v>
          </cell>
        </row>
        <row r="21">
          <cell r="A21" t="str">
            <v>AHZCBO015Z</v>
          </cell>
          <cell r="B21" t="str">
            <v>1 TĚSNĚNÍ DO VENT. d20 28x21</v>
          </cell>
          <cell r="C21">
            <v>1500</v>
          </cell>
          <cell r="D21">
            <v>1709</v>
          </cell>
        </row>
        <row r="22">
          <cell r="A22" t="str">
            <v>AHZCBO017Z</v>
          </cell>
          <cell r="B22" t="str">
            <v>1 TĚSNĚNÍ DO VENT. d25 36x26</v>
          </cell>
          <cell r="C22">
            <v>1500</v>
          </cell>
          <cell r="D22">
            <v>1714.8</v>
          </cell>
        </row>
        <row r="23">
          <cell r="A23" t="str">
            <v>AHZCHZZZZZ</v>
          </cell>
          <cell r="B23" t="str">
            <v>1 VRŠEK FILTRU 3/4"</v>
          </cell>
          <cell r="C23">
            <v>99</v>
          </cell>
          <cell r="D23">
            <v>2504.7</v>
          </cell>
        </row>
        <row r="24">
          <cell r="A24" t="str">
            <v>ABBBG022ZZ</v>
          </cell>
          <cell r="B24" t="str">
            <v>1 VRŠEK V. DO ZÁSTŘ. KOMPL.20</v>
          </cell>
          <cell r="C24">
            <v>107</v>
          </cell>
          <cell r="D24">
            <v>5816.52</v>
          </cell>
        </row>
        <row r="25">
          <cell r="A25" t="str">
            <v>AHZCGZZZZZ</v>
          </cell>
          <cell r="B25" t="str">
            <v>1 VYPOUŠTĚCÍ VENTILEK KOMPLET</v>
          </cell>
          <cell r="C25">
            <v>120</v>
          </cell>
          <cell r="D25">
            <v>2538</v>
          </cell>
        </row>
        <row r="26">
          <cell r="A26" t="str">
            <v>AZZBR049ZZZ</v>
          </cell>
          <cell r="B26" t="str">
            <v>1S DRŽADLO NEUPRAV</v>
          </cell>
          <cell r="C26">
            <v>200</v>
          </cell>
          <cell r="D26">
            <v>3205.2</v>
          </cell>
        </row>
        <row r="27">
          <cell r="A27" t="str">
            <v>AZZBR151ZZZ</v>
          </cell>
          <cell r="B27" t="str">
            <v>1S KNOFLÍK K DRŽADLU NEUPRAV.</v>
          </cell>
          <cell r="C27">
            <v>200</v>
          </cell>
          <cell r="D27">
            <v>373.94</v>
          </cell>
        </row>
        <row r="28">
          <cell r="A28">
            <v>41302</v>
          </cell>
          <cell r="B28" t="str">
            <v>1S ŠROUB PÁJKY VNJ. M5</v>
          </cell>
          <cell r="C28">
            <v>821</v>
          </cell>
          <cell r="D28">
            <v>7168.25</v>
          </cell>
        </row>
        <row r="29">
          <cell r="A29">
            <v>41301</v>
          </cell>
          <cell r="B29" t="str">
            <v>1S ŠROUB PÁJKY VNT. M5</v>
          </cell>
          <cell r="C29">
            <v>831</v>
          </cell>
          <cell r="D29">
            <v>7055.94</v>
          </cell>
        </row>
        <row r="30">
          <cell r="A30" t="str">
            <v>SD03859</v>
          </cell>
          <cell r="B30" t="str">
            <v>1SD Topný trn P-4a 650W</v>
          </cell>
          <cell r="C30">
            <v>3</v>
          </cell>
          <cell r="D30">
            <v>2857.05</v>
          </cell>
        </row>
        <row r="31">
          <cell r="A31" t="str">
            <v>A00006</v>
          </cell>
          <cell r="B31" t="str">
            <v>Aviváž SOFTLAN FRUEHLINGSFRISCH</v>
          </cell>
          <cell r="C31">
            <v>3</v>
          </cell>
          <cell r="D31">
            <v>98.31</v>
          </cell>
        </row>
        <row r="32">
          <cell r="A32" t="str">
            <v>A00007</v>
          </cell>
          <cell r="B32" t="str">
            <v>Aviváž SOFTLAN ROSENTAU</v>
          </cell>
          <cell r="C32">
            <v>1</v>
          </cell>
          <cell r="D32">
            <v>32.77</v>
          </cell>
        </row>
        <row r="33">
          <cell r="A33" t="str">
            <v>A00003</v>
          </cell>
          <cell r="B33" t="str">
            <v>Aviváž SOFTLAN TRAUMFRISCH</v>
          </cell>
          <cell r="C33">
            <v>55</v>
          </cell>
          <cell r="D33">
            <v>1802.49</v>
          </cell>
        </row>
        <row r="34">
          <cell r="A34" t="str">
            <v>A00005</v>
          </cell>
          <cell r="B34" t="str">
            <v>Aviváž SOFTLAN VANILLE</v>
          </cell>
          <cell r="C34">
            <v>1</v>
          </cell>
          <cell r="D34">
            <v>32.77</v>
          </cell>
        </row>
        <row r="35">
          <cell r="A35" t="str">
            <v>A00002</v>
          </cell>
          <cell r="B35" t="str">
            <v>Aviváž SOFTLAN WEICH &amp; MILD</v>
          </cell>
          <cell r="C35">
            <v>3</v>
          </cell>
          <cell r="D35">
            <v>98.31</v>
          </cell>
        </row>
        <row r="36">
          <cell r="A36" t="str">
            <v>A00001</v>
          </cell>
          <cell r="B36" t="str">
            <v>Aviváž SOFTLAN WINDFRISCH</v>
          </cell>
          <cell r="C36">
            <v>15</v>
          </cell>
          <cell r="D36">
            <v>491.57</v>
          </cell>
        </row>
        <row r="37">
          <cell r="A37">
            <v>951030</v>
          </cell>
          <cell r="B37" t="str">
            <v>C CHRÁNIČE ČERVENÉ 29</v>
          </cell>
          <cell r="C37">
            <v>10</v>
          </cell>
          <cell r="D37">
            <v>3519.75</v>
          </cell>
        </row>
        <row r="38">
          <cell r="A38">
            <v>951037</v>
          </cell>
          <cell r="B38" t="str">
            <v>C CHRÁNIČE ČERVENÉ 36</v>
          </cell>
          <cell r="C38">
            <v>11</v>
          </cell>
          <cell r="D38">
            <v>6348.94</v>
          </cell>
        </row>
        <row r="39">
          <cell r="A39">
            <v>951045</v>
          </cell>
          <cell r="B39" t="str">
            <v>C CHRÁNIČE ČERVENÉ 44</v>
          </cell>
          <cell r="C39">
            <v>3</v>
          </cell>
          <cell r="D39">
            <v>2335.22</v>
          </cell>
        </row>
        <row r="40">
          <cell r="A40">
            <v>951029</v>
          </cell>
          <cell r="B40" t="str">
            <v>C CHRÁNIČE MODRÉ 29</v>
          </cell>
          <cell r="C40">
            <v>6</v>
          </cell>
          <cell r="D40">
            <v>2111.85</v>
          </cell>
        </row>
        <row r="41">
          <cell r="A41">
            <v>951036</v>
          </cell>
          <cell r="B41" t="str">
            <v>C CHRÁNIČE MODRÉ 36</v>
          </cell>
          <cell r="C41">
            <v>6</v>
          </cell>
          <cell r="D41">
            <v>3390.33</v>
          </cell>
        </row>
        <row r="42">
          <cell r="A42">
            <v>951044</v>
          </cell>
          <cell r="B42" t="str">
            <v>C CHRÁNIČE MODRÉ 44</v>
          </cell>
          <cell r="C42">
            <v>5</v>
          </cell>
          <cell r="D42">
            <v>3965.06</v>
          </cell>
        </row>
        <row r="43">
          <cell r="A43">
            <v>955</v>
          </cell>
          <cell r="B43" t="str">
            <v>C IZOLAČNÍ PS DESKA-PODLAH.TOP</v>
          </cell>
          <cell r="C43">
            <v>104</v>
          </cell>
          <cell r="D43">
            <v>7956</v>
          </cell>
        </row>
        <row r="44">
          <cell r="A44">
            <v>956</v>
          </cell>
          <cell r="B44" t="str">
            <v>C PŘÍCHYTKA PRO PODLAH. TOPENÍ</v>
          </cell>
          <cell r="C44">
            <v>2500</v>
          </cell>
          <cell r="D44">
            <v>1995.6</v>
          </cell>
        </row>
        <row r="45">
          <cell r="A45">
            <v>912</v>
          </cell>
          <cell r="B45" t="str">
            <v>D DRŽÁK NÁSTĚNNÝCH KOLEN</v>
          </cell>
          <cell r="C45">
            <v>3628</v>
          </cell>
          <cell r="D45">
            <v>22745.34</v>
          </cell>
        </row>
        <row r="46">
          <cell r="A46">
            <v>91610</v>
          </cell>
          <cell r="B46" t="str">
            <v>D HMOŽDINKY 10mm-10ks</v>
          </cell>
          <cell r="C46">
            <v>6620</v>
          </cell>
          <cell r="D46">
            <v>18072.8</v>
          </cell>
        </row>
        <row r="47">
          <cell r="A47">
            <v>91612</v>
          </cell>
          <cell r="B47" t="str">
            <v>D HMOŽDINKY 12mm-10ks</v>
          </cell>
          <cell r="C47">
            <v>13190</v>
          </cell>
          <cell r="D47">
            <v>50329.38</v>
          </cell>
        </row>
        <row r="48">
          <cell r="A48">
            <v>91606</v>
          </cell>
          <cell r="B48" t="str">
            <v>D HMOŽDINKY 6mm-10ks</v>
          </cell>
          <cell r="C48">
            <v>1840</v>
          </cell>
          <cell r="D48">
            <v>3977</v>
          </cell>
        </row>
        <row r="49">
          <cell r="A49">
            <v>91608</v>
          </cell>
          <cell r="B49" t="str">
            <v>D HMOŽDINKY 8mm-10ks</v>
          </cell>
          <cell r="C49">
            <v>7990</v>
          </cell>
          <cell r="D49">
            <v>17017.3</v>
          </cell>
        </row>
        <row r="50">
          <cell r="A50">
            <v>915100</v>
          </cell>
          <cell r="B50" t="str">
            <v>D KANALIZAČNÍ SPIRÁLA 10m x  8mm</v>
          </cell>
          <cell r="C50">
            <v>74</v>
          </cell>
          <cell r="D50">
            <v>23421.35</v>
          </cell>
        </row>
        <row r="51">
          <cell r="A51">
            <v>915025</v>
          </cell>
          <cell r="B51" t="str">
            <v>D KANALIZAČNÍ SPIRÁLA 2,5 m x 8mm</v>
          </cell>
          <cell r="C51">
            <v>57</v>
          </cell>
          <cell r="D51">
            <v>5478.36</v>
          </cell>
        </row>
        <row r="52">
          <cell r="A52">
            <v>915200</v>
          </cell>
          <cell r="B52" t="str">
            <v>D KANALIZAČNÍ SPIRÁLA 20m x 12mm</v>
          </cell>
          <cell r="C52">
            <v>13</v>
          </cell>
          <cell r="D52">
            <v>7642.9</v>
          </cell>
        </row>
        <row r="53">
          <cell r="A53">
            <v>915250</v>
          </cell>
          <cell r="B53" t="str">
            <v>D KANALIZAČNÍ SPIRÁLA 25m x 12mm</v>
          </cell>
          <cell r="C53">
            <v>6</v>
          </cell>
          <cell r="D53">
            <v>4369.78</v>
          </cell>
        </row>
        <row r="54">
          <cell r="A54">
            <v>915050</v>
          </cell>
          <cell r="B54" t="str">
            <v>D KANALIZAČNÍ SPIRÁLA 5m x 8mm</v>
          </cell>
          <cell r="C54">
            <v>158</v>
          </cell>
          <cell r="D54">
            <v>23055.73</v>
          </cell>
        </row>
        <row r="55">
          <cell r="A55">
            <v>905110</v>
          </cell>
          <cell r="B55" t="str">
            <v>D OBJÍMKA KOVOVÁ S MATICÍ d110</v>
          </cell>
          <cell r="C55">
            <v>65</v>
          </cell>
          <cell r="D55">
            <v>2643.55</v>
          </cell>
        </row>
        <row r="56">
          <cell r="A56">
            <v>905020</v>
          </cell>
          <cell r="B56" t="str">
            <v>D OBJÍMKA KOVOVÁ S MATICÍ d20</v>
          </cell>
          <cell r="C56">
            <v>100</v>
          </cell>
          <cell r="D56">
            <v>987</v>
          </cell>
        </row>
        <row r="57">
          <cell r="A57">
            <v>905025</v>
          </cell>
          <cell r="B57" t="str">
            <v>D OBJÍMKA KOVOVÁ S MATICÍ d25</v>
          </cell>
          <cell r="C57">
            <v>80</v>
          </cell>
          <cell r="D57">
            <v>800.8</v>
          </cell>
        </row>
        <row r="58">
          <cell r="A58">
            <v>905032</v>
          </cell>
          <cell r="B58" t="str">
            <v>D OBJÍMKA KOVOVÁ S MATICÍ d32</v>
          </cell>
          <cell r="C58">
            <v>50</v>
          </cell>
          <cell r="D58">
            <v>518</v>
          </cell>
        </row>
        <row r="59">
          <cell r="A59">
            <v>905050</v>
          </cell>
          <cell r="B59" t="str">
            <v>D OBJÍMKA KOVOVÁ S MATICÍ d50</v>
          </cell>
          <cell r="C59">
            <v>50</v>
          </cell>
          <cell r="D59">
            <v>577.5</v>
          </cell>
        </row>
        <row r="60">
          <cell r="A60">
            <v>9180010</v>
          </cell>
          <cell r="B60" t="str">
            <v>D OBJÍMKA KOVOVÁ ŠROUB KOMBI</v>
          </cell>
          <cell r="C60">
            <v>275</v>
          </cell>
          <cell r="D60">
            <v>555.55</v>
          </cell>
        </row>
        <row r="61">
          <cell r="A61">
            <v>909</v>
          </cell>
          <cell r="B61" t="str">
            <v>D PLASTOVÝ ŽLAB SPODNÍ ČÁST</v>
          </cell>
          <cell r="C61">
            <v>2468</v>
          </cell>
          <cell r="D61">
            <v>112375.68</v>
          </cell>
        </row>
        <row r="62">
          <cell r="A62">
            <v>910</v>
          </cell>
          <cell r="B62" t="str">
            <v>D PLASTOVÝ ŽLAB VÍKO</v>
          </cell>
          <cell r="C62">
            <v>104</v>
          </cell>
          <cell r="D62">
            <v>3609.04</v>
          </cell>
        </row>
        <row r="63">
          <cell r="A63">
            <v>911020</v>
          </cell>
          <cell r="B63" t="str">
            <v>D PODPŮRNÝ ŽLAB POZINK 20x2m</v>
          </cell>
          <cell r="C63">
            <v>4198</v>
          </cell>
          <cell r="D63">
            <v>96871.4</v>
          </cell>
        </row>
        <row r="64">
          <cell r="A64">
            <v>911025</v>
          </cell>
          <cell r="B64" t="str">
            <v>D PODPŮRNÝ ŽLAB POZINK 25x2m</v>
          </cell>
          <cell r="C64">
            <v>4257</v>
          </cell>
          <cell r="D64">
            <v>108974.44</v>
          </cell>
        </row>
        <row r="65">
          <cell r="A65">
            <v>911032</v>
          </cell>
          <cell r="B65" t="str">
            <v>D PODPŮRNÝ ŽLAB POZINK 32x2m</v>
          </cell>
          <cell r="C65">
            <v>4721</v>
          </cell>
          <cell r="D65">
            <v>176697.93</v>
          </cell>
        </row>
        <row r="66">
          <cell r="A66">
            <v>911040</v>
          </cell>
          <cell r="B66" t="str">
            <v>D PODPŮRNÝ ŽLAB POZINK 40x2m</v>
          </cell>
          <cell r="C66">
            <v>3302</v>
          </cell>
          <cell r="D66">
            <v>128093.98</v>
          </cell>
        </row>
        <row r="67">
          <cell r="A67">
            <v>911050</v>
          </cell>
          <cell r="B67" t="str">
            <v>D PODPŮRNÝ ŽLAB POZINK 50x2m</v>
          </cell>
          <cell r="C67">
            <v>1522</v>
          </cell>
          <cell r="D67">
            <v>68292.14</v>
          </cell>
        </row>
        <row r="68">
          <cell r="A68">
            <v>911063</v>
          </cell>
          <cell r="B68" t="str">
            <v>D PODPŮRNÝ ŽLAB POZINK 63x2m</v>
          </cell>
          <cell r="C68">
            <v>1446</v>
          </cell>
          <cell r="D68">
            <v>71360.1</v>
          </cell>
        </row>
        <row r="69">
          <cell r="A69">
            <v>911075</v>
          </cell>
          <cell r="B69" t="str">
            <v>D PODPŮRNÝ ŽLAB POZINK 75x2m</v>
          </cell>
          <cell r="C69">
            <v>469</v>
          </cell>
          <cell r="D69">
            <v>25410.42</v>
          </cell>
        </row>
        <row r="70">
          <cell r="A70">
            <v>908040</v>
          </cell>
          <cell r="B70" t="str">
            <v>D PŘÍCH. ŘEMÍNEK UPÍNACÍ 400x8</v>
          </cell>
          <cell r="C70">
            <v>1000</v>
          </cell>
          <cell r="D70">
            <v>2925.6</v>
          </cell>
        </row>
        <row r="71">
          <cell r="A71">
            <v>902020</v>
          </cell>
          <cell r="B71" t="str">
            <v>D PŘÍCHYTKA - DVOJITÁ 2x20.</v>
          </cell>
          <cell r="C71">
            <v>31950</v>
          </cell>
          <cell r="D71">
            <v>76858.72</v>
          </cell>
        </row>
        <row r="72">
          <cell r="A72">
            <v>902025</v>
          </cell>
          <cell r="B72" t="str">
            <v>D PŘÍCHYTKA - DVOJITÁ 2x25.</v>
          </cell>
          <cell r="C72">
            <v>18800</v>
          </cell>
          <cell r="D72">
            <v>46018</v>
          </cell>
        </row>
        <row r="73">
          <cell r="A73">
            <v>903025</v>
          </cell>
          <cell r="B73" t="str">
            <v>D PŘÍCHYTKA NARÁŽECÍ 16-25mm</v>
          </cell>
          <cell r="C73">
            <v>1200</v>
          </cell>
          <cell r="D73">
            <v>2125.28</v>
          </cell>
        </row>
        <row r="74">
          <cell r="A74">
            <v>903050</v>
          </cell>
          <cell r="B74" t="str">
            <v>D PŘÍCHYTKA NARÁŽECÍ 25-50mm</v>
          </cell>
          <cell r="C74">
            <v>250</v>
          </cell>
          <cell r="D74">
            <v>664.5</v>
          </cell>
        </row>
        <row r="75">
          <cell r="A75">
            <v>901016</v>
          </cell>
          <cell r="B75" t="str">
            <v>D PŘÍCHYTKA PP16.</v>
          </cell>
          <cell r="C75">
            <v>6000</v>
          </cell>
          <cell r="D75">
            <v>9834.45</v>
          </cell>
        </row>
        <row r="76">
          <cell r="A76">
            <v>901020</v>
          </cell>
          <cell r="B76" t="str">
            <v>D PŘÍCHYTKA PP20</v>
          </cell>
          <cell r="C76">
            <v>116660</v>
          </cell>
          <cell r="D76">
            <v>155801.75</v>
          </cell>
        </row>
        <row r="77">
          <cell r="A77">
            <v>901025</v>
          </cell>
          <cell r="B77" t="str">
            <v>D PŘÍCHYTKA PP25</v>
          </cell>
          <cell r="C77">
            <v>136881</v>
          </cell>
          <cell r="D77">
            <v>203582.87</v>
          </cell>
        </row>
        <row r="78">
          <cell r="A78">
            <v>904032</v>
          </cell>
          <cell r="B78" t="str">
            <v>D PŘÍCHYTKA S PÁSKEM d32.</v>
          </cell>
          <cell r="C78">
            <v>96370</v>
          </cell>
          <cell r="D78">
            <v>298156.88</v>
          </cell>
        </row>
        <row r="79">
          <cell r="A79">
            <v>904040</v>
          </cell>
          <cell r="B79" t="str">
            <v>D PŘÍCHYTKA S PÁSKEM d40.</v>
          </cell>
          <cell r="C79">
            <v>28885</v>
          </cell>
          <cell r="D79">
            <v>124583.28</v>
          </cell>
        </row>
        <row r="80">
          <cell r="A80">
            <v>904050</v>
          </cell>
          <cell r="B80" t="str">
            <v>D PŘÍCHYTKA S PÁSKEM d50.</v>
          </cell>
          <cell r="C80">
            <v>7485</v>
          </cell>
          <cell r="D80">
            <v>43306.95</v>
          </cell>
        </row>
        <row r="81">
          <cell r="A81">
            <v>904063</v>
          </cell>
          <cell r="B81" t="str">
            <v>D PŘÍCHYTKA S PÁSKEM d63.</v>
          </cell>
          <cell r="C81">
            <v>1370</v>
          </cell>
          <cell r="D81">
            <v>11586</v>
          </cell>
        </row>
        <row r="82">
          <cell r="A82">
            <v>904075</v>
          </cell>
          <cell r="B82" t="str">
            <v>D PŘÍCHYTKA S PÁSKEM d75.</v>
          </cell>
          <cell r="C82">
            <v>540</v>
          </cell>
          <cell r="D82">
            <v>8749.54</v>
          </cell>
        </row>
        <row r="83">
          <cell r="A83">
            <v>80412</v>
          </cell>
          <cell r="B83" t="str">
            <v>D TEFLONOVÁ PÁSKA 12m*</v>
          </cell>
          <cell r="C83">
            <v>20</v>
          </cell>
          <cell r="D83">
            <v>180.6</v>
          </cell>
        </row>
        <row r="84">
          <cell r="A84">
            <v>80211</v>
          </cell>
          <cell r="B84" t="str">
            <v>D TĚSNĚNÍ PŮLKULOVÉ 1"</v>
          </cell>
          <cell r="C84">
            <v>200</v>
          </cell>
          <cell r="D84">
            <v>271.7</v>
          </cell>
        </row>
        <row r="85">
          <cell r="A85">
            <v>80212</v>
          </cell>
          <cell r="B85" t="str">
            <v>D TĚSNĚNÍ PŮLKULOVÉ 1/2"</v>
          </cell>
          <cell r="C85">
            <v>200</v>
          </cell>
          <cell r="D85">
            <v>189.93</v>
          </cell>
        </row>
        <row r="86">
          <cell r="A86">
            <v>80234</v>
          </cell>
          <cell r="B86" t="str">
            <v>D TĚSNĚNÍ PŮLKULOVÉ 3/4"</v>
          </cell>
          <cell r="C86">
            <v>200</v>
          </cell>
          <cell r="D86">
            <v>217.63</v>
          </cell>
        </row>
        <row r="87">
          <cell r="A87">
            <v>80111</v>
          </cell>
          <cell r="B87" t="str">
            <v>D TĚSNĚNÍ TABOREN 1"</v>
          </cell>
          <cell r="C87">
            <v>500</v>
          </cell>
          <cell r="D87">
            <v>143.1</v>
          </cell>
        </row>
        <row r="88">
          <cell r="A88">
            <v>80121</v>
          </cell>
          <cell r="B88" t="str">
            <v>D TĚSNĚNÍ TABOREN 2"</v>
          </cell>
          <cell r="C88">
            <v>100</v>
          </cell>
          <cell r="D88">
            <v>85.86</v>
          </cell>
        </row>
        <row r="89">
          <cell r="A89">
            <v>80134</v>
          </cell>
          <cell r="B89" t="str">
            <v>D TĚSNĚNÍ TABOREN 3/4"</v>
          </cell>
          <cell r="C89">
            <v>1600</v>
          </cell>
          <cell r="D89">
            <v>647.77</v>
          </cell>
        </row>
        <row r="90">
          <cell r="A90">
            <v>80154</v>
          </cell>
          <cell r="B90" t="str">
            <v>D TĚSNĚNÍ TABOREN 5/4"</v>
          </cell>
          <cell r="C90">
            <v>800</v>
          </cell>
          <cell r="D90">
            <v>301.71</v>
          </cell>
        </row>
        <row r="91">
          <cell r="A91">
            <v>80164</v>
          </cell>
          <cell r="B91" t="str">
            <v>D TĚSNĚNÍ TABOREN 6/4"</v>
          </cell>
          <cell r="C91">
            <v>200</v>
          </cell>
          <cell r="D91">
            <v>114.48</v>
          </cell>
        </row>
        <row r="92">
          <cell r="A92">
            <v>913</v>
          </cell>
          <cell r="B92" t="str">
            <v>D UH PODLOŽKA 66/22mm</v>
          </cell>
          <cell r="C92">
            <v>980</v>
          </cell>
          <cell r="D92">
            <v>1456.6</v>
          </cell>
        </row>
        <row r="93">
          <cell r="A93" t="str">
            <v>H202025</v>
          </cell>
          <cell r="B93" t="str">
            <v>HDPE KOLENO 90st d25</v>
          </cell>
          <cell r="C93">
            <v>1000</v>
          </cell>
          <cell r="D93">
            <v>3643.9</v>
          </cell>
        </row>
        <row r="94">
          <cell r="A94" t="str">
            <v>H202063</v>
          </cell>
          <cell r="B94" t="str">
            <v>HDPE KOLENO 90st d63</v>
          </cell>
          <cell r="C94">
            <v>600</v>
          </cell>
          <cell r="D94">
            <v>28824.6</v>
          </cell>
        </row>
        <row r="95">
          <cell r="A95" t="str">
            <v>H201040</v>
          </cell>
          <cell r="B95" t="str">
            <v>HDPE NÁTRUBEK d40</v>
          </cell>
          <cell r="C95">
            <v>7000</v>
          </cell>
          <cell r="D95">
            <v>62867.43</v>
          </cell>
        </row>
        <row r="96">
          <cell r="A96" t="str">
            <v>H201050</v>
          </cell>
          <cell r="B96" t="str">
            <v>HDPE NÁTRUBEK d50</v>
          </cell>
          <cell r="C96">
            <v>200</v>
          </cell>
          <cell r="D96">
            <v>3864.96</v>
          </cell>
        </row>
        <row r="97">
          <cell r="A97" t="str">
            <v>H201063</v>
          </cell>
          <cell r="B97" t="str">
            <v>HDPE NÁTRUBEK d63</v>
          </cell>
          <cell r="C97">
            <v>100</v>
          </cell>
          <cell r="D97">
            <v>3559.81</v>
          </cell>
        </row>
        <row r="98">
          <cell r="A98" t="str">
            <v>H201075</v>
          </cell>
          <cell r="B98" t="str">
            <v>HDPE NÁTRUBEK d75</v>
          </cell>
          <cell r="C98">
            <v>50</v>
          </cell>
          <cell r="D98">
            <v>3770.04</v>
          </cell>
        </row>
        <row r="99">
          <cell r="A99" t="str">
            <v>H217020</v>
          </cell>
          <cell r="B99" t="str">
            <v>HDPE PŘECHOD KZ VNIT.20x1/2</v>
          </cell>
          <cell r="C99">
            <v>1500</v>
          </cell>
          <cell r="D99">
            <v>26820.2</v>
          </cell>
        </row>
        <row r="100">
          <cell r="A100" t="str">
            <v>H217032</v>
          </cell>
          <cell r="B100" t="str">
            <v>HDPE PŘECHOD KZ VNIT.32x1"</v>
          </cell>
          <cell r="C100">
            <v>210</v>
          </cell>
          <cell r="D100">
            <v>9130.97</v>
          </cell>
        </row>
        <row r="101">
          <cell r="A101" t="str">
            <v>H209032025</v>
          </cell>
          <cell r="B101" t="str">
            <v>HDPE REDUKCE 32x25</v>
          </cell>
          <cell r="C101">
            <v>400</v>
          </cell>
          <cell r="D101">
            <v>1569.3</v>
          </cell>
        </row>
        <row r="102">
          <cell r="A102" t="str">
            <v>H209040032</v>
          </cell>
          <cell r="B102" t="str">
            <v>HDPE REDUKCE 40x32/I63x32</v>
          </cell>
          <cell r="C102">
            <v>100</v>
          </cell>
          <cell r="D102">
            <v>1700.08</v>
          </cell>
        </row>
        <row r="103">
          <cell r="A103" t="str">
            <v>H208025</v>
          </cell>
          <cell r="B103" t="str">
            <v>HDPE T KUS JEDNOZNAČNÝ d25</v>
          </cell>
          <cell r="C103">
            <v>2000</v>
          </cell>
          <cell r="D103">
            <v>10424.43</v>
          </cell>
        </row>
        <row r="104">
          <cell r="A104" t="str">
            <v>H212063032</v>
          </cell>
          <cell r="B104" t="str">
            <v>HDPE T KUS REDUKCE 63x32x63</v>
          </cell>
          <cell r="C104">
            <v>1340</v>
          </cell>
          <cell r="D104">
            <v>70445.88</v>
          </cell>
        </row>
        <row r="105">
          <cell r="A105" t="str">
            <v>H229063</v>
          </cell>
          <cell r="B105" t="str">
            <v>HDPE ZÁSLEPKA d63</v>
          </cell>
          <cell r="C105">
            <v>500</v>
          </cell>
          <cell r="D105">
            <v>21606.2</v>
          </cell>
        </row>
        <row r="106">
          <cell r="A106">
            <v>502021</v>
          </cell>
          <cell r="B106" t="str">
            <v>I PÁSKA NA LEPENÍ IZOLACÍ 20m</v>
          </cell>
          <cell r="C106">
            <v>254</v>
          </cell>
          <cell r="D106">
            <v>20980.4</v>
          </cell>
        </row>
        <row r="107">
          <cell r="A107">
            <v>505</v>
          </cell>
          <cell r="B107" t="str">
            <v>I SPONA NA IZOLACI.</v>
          </cell>
          <cell r="C107">
            <v>12000</v>
          </cell>
          <cell r="D107">
            <v>4904.1</v>
          </cell>
        </row>
        <row r="108">
          <cell r="A108">
            <v>506</v>
          </cell>
          <cell r="B108" t="str">
            <v>IZOLACE PLSŤ OBALOVÁ</v>
          </cell>
          <cell r="C108">
            <v>237</v>
          </cell>
          <cell r="D108">
            <v>3749.34</v>
          </cell>
        </row>
        <row r="109">
          <cell r="A109">
            <v>50801806</v>
          </cell>
          <cell r="B109" t="str">
            <v>IZOLACE TUBEX 018x06</v>
          </cell>
          <cell r="C109">
            <v>2080</v>
          </cell>
          <cell r="D109">
            <v>6051.68</v>
          </cell>
        </row>
        <row r="110">
          <cell r="A110">
            <v>50802206</v>
          </cell>
          <cell r="B110" t="str">
            <v>IZOLACE TUBEX 022x06</v>
          </cell>
          <cell r="C110">
            <v>8000</v>
          </cell>
          <cell r="D110">
            <v>26815.2</v>
          </cell>
        </row>
        <row r="111">
          <cell r="A111">
            <v>50802210</v>
          </cell>
          <cell r="B111" t="str">
            <v>IZOLACE TUBEX 022x10</v>
          </cell>
          <cell r="C111">
            <v>300</v>
          </cell>
          <cell r="D111">
            <v>2045.52</v>
          </cell>
        </row>
        <row r="112">
          <cell r="A112">
            <v>50802806</v>
          </cell>
          <cell r="B112" t="str">
            <v>IZOLACE TUBEX 028x06</v>
          </cell>
          <cell r="C112">
            <v>2340</v>
          </cell>
          <cell r="D112">
            <v>9630.88</v>
          </cell>
        </row>
        <row r="113">
          <cell r="A113">
            <v>50802810</v>
          </cell>
          <cell r="B113" t="str">
            <v>IZOLACE TUBEX 028x10</v>
          </cell>
          <cell r="C113">
            <v>200</v>
          </cell>
          <cell r="D113">
            <v>1306.86</v>
          </cell>
        </row>
        <row r="114">
          <cell r="A114">
            <v>50803506</v>
          </cell>
          <cell r="B114" t="str">
            <v>IZOLACE TUBEX 035x06</v>
          </cell>
          <cell r="C114">
            <v>630</v>
          </cell>
          <cell r="D114">
            <v>3531.36</v>
          </cell>
        </row>
        <row r="115">
          <cell r="A115">
            <v>50803510</v>
          </cell>
          <cell r="B115" t="str">
            <v>IZOLACE TUBEX 035x10</v>
          </cell>
          <cell r="C115">
            <v>200</v>
          </cell>
          <cell r="D115">
            <v>1534.14</v>
          </cell>
        </row>
        <row r="116">
          <cell r="A116">
            <v>50804210</v>
          </cell>
          <cell r="B116" t="str">
            <v>IZOLACE TUBEX 042x10</v>
          </cell>
          <cell r="C116">
            <v>80</v>
          </cell>
          <cell r="D116">
            <v>845.6</v>
          </cell>
        </row>
        <row r="117">
          <cell r="A117">
            <v>50805215</v>
          </cell>
          <cell r="B117" t="str">
            <v>IZOLACE TUBEX 052x15</v>
          </cell>
          <cell r="C117">
            <v>110</v>
          </cell>
          <cell r="D117">
            <v>2779.7</v>
          </cell>
        </row>
        <row r="118">
          <cell r="A118">
            <v>50806515</v>
          </cell>
          <cell r="B118" t="str">
            <v>IZOLACE TUBEX 065X15</v>
          </cell>
          <cell r="C118">
            <v>54</v>
          </cell>
          <cell r="D118">
            <v>1602.72</v>
          </cell>
        </row>
        <row r="119">
          <cell r="A119">
            <v>50807610</v>
          </cell>
          <cell r="B119" t="str">
            <v>IZOLACE TUBEX 076x10</v>
          </cell>
          <cell r="C119">
            <v>200</v>
          </cell>
          <cell r="D119">
            <v>4401.32</v>
          </cell>
        </row>
        <row r="120">
          <cell r="A120">
            <v>50807615</v>
          </cell>
          <cell r="B120" t="str">
            <v>IZOLACE TUBEX 076x15</v>
          </cell>
          <cell r="C120">
            <v>4</v>
          </cell>
          <cell r="D120">
            <v>151.2</v>
          </cell>
        </row>
        <row r="121">
          <cell r="A121">
            <v>231110</v>
          </cell>
          <cell r="B121" t="str">
            <v>LEM. FE VOLNÁ PŘÍRUBA d110  DN100</v>
          </cell>
          <cell r="C121">
            <v>344</v>
          </cell>
          <cell r="D121">
            <v>87209.82</v>
          </cell>
        </row>
        <row r="122">
          <cell r="A122">
            <v>231040</v>
          </cell>
          <cell r="B122" t="str">
            <v>LEM. FE VOLNÁ PŘÍRUBA d40  DN32</v>
          </cell>
          <cell r="C122">
            <v>63</v>
          </cell>
          <cell r="D122">
            <v>7204.21</v>
          </cell>
        </row>
        <row r="123">
          <cell r="A123">
            <v>231050</v>
          </cell>
          <cell r="B123" t="str">
            <v>LEM. FE VOLNÁ PŘÍRUBA d50  DN40</v>
          </cell>
          <cell r="C123">
            <v>314</v>
          </cell>
          <cell r="D123">
            <v>31908.21</v>
          </cell>
        </row>
        <row r="124">
          <cell r="A124">
            <v>231063</v>
          </cell>
          <cell r="B124" t="str">
            <v>LEM. FE VOLNÁ PŘÍRUBA d63  DN50</v>
          </cell>
          <cell r="C124">
            <v>530</v>
          </cell>
          <cell r="D124">
            <v>75650.18</v>
          </cell>
        </row>
        <row r="125">
          <cell r="A125">
            <v>231075</v>
          </cell>
          <cell r="B125" t="str">
            <v>LEM. FE VOLNÁ PŘÍRUBA d75  DN65</v>
          </cell>
          <cell r="C125">
            <v>484</v>
          </cell>
          <cell r="D125">
            <v>83388.02</v>
          </cell>
        </row>
        <row r="126">
          <cell r="A126">
            <v>231090</v>
          </cell>
          <cell r="B126" t="str">
            <v>LEM. FE VOLNÁ PŘÍRUBA d90  DN80</v>
          </cell>
          <cell r="C126">
            <v>449</v>
          </cell>
          <cell r="D126">
            <v>92969.76</v>
          </cell>
        </row>
        <row r="127">
          <cell r="A127">
            <v>230110</v>
          </cell>
          <cell r="B127" t="str">
            <v>LEMOVÝ NÁKRUŽEK PPR 110</v>
          </cell>
          <cell r="C127">
            <v>766</v>
          </cell>
          <cell r="D127">
            <v>54217.61</v>
          </cell>
        </row>
        <row r="128">
          <cell r="A128">
            <v>230040</v>
          </cell>
          <cell r="B128" t="str">
            <v>LEMOVÝ NÁKRUŽEK PPR 40</v>
          </cell>
          <cell r="C128">
            <v>572</v>
          </cell>
          <cell r="D128">
            <v>5488.75</v>
          </cell>
        </row>
        <row r="129">
          <cell r="A129">
            <v>230050</v>
          </cell>
          <cell r="B129" t="str">
            <v>LEMOVÝ NÁKRUŽEK PPR 50</v>
          </cell>
          <cell r="C129">
            <v>827</v>
          </cell>
          <cell r="D129">
            <v>11297.82</v>
          </cell>
        </row>
        <row r="130">
          <cell r="A130">
            <v>230063</v>
          </cell>
          <cell r="B130" t="str">
            <v>LEMOVÝ NÁKRUŽEK PPR 63</v>
          </cell>
          <cell r="C130">
            <v>1686</v>
          </cell>
          <cell r="D130">
            <v>38491.32</v>
          </cell>
        </row>
        <row r="131">
          <cell r="A131">
            <v>230075</v>
          </cell>
          <cell r="B131" t="str">
            <v>LEMOVÝ NÁKRUŽEK PPR 75</v>
          </cell>
          <cell r="C131">
            <v>963</v>
          </cell>
          <cell r="D131">
            <v>40326.48</v>
          </cell>
        </row>
        <row r="132">
          <cell r="A132">
            <v>230090</v>
          </cell>
          <cell r="B132" t="str">
            <v>LEMOVÝ NÁKRUŽEK PPR 90</v>
          </cell>
          <cell r="C132">
            <v>1064</v>
          </cell>
          <cell r="D132">
            <v>61589.34</v>
          </cell>
        </row>
        <row r="133">
          <cell r="A133">
            <v>701115</v>
          </cell>
          <cell r="B133" t="str">
            <v>MS PRODLOUŽENÍ L115 1/2x3/4</v>
          </cell>
          <cell r="C133">
            <v>20</v>
          </cell>
          <cell r="D133">
            <v>1096.2</v>
          </cell>
        </row>
        <row r="134">
          <cell r="A134" t="str">
            <v>N40703205</v>
          </cell>
          <cell r="B134" t="str">
            <v>N NÁHRADNÍ NŮŽ NŮŽEK M1 D32</v>
          </cell>
          <cell r="C134">
            <v>5</v>
          </cell>
          <cell r="D134">
            <v>688.45</v>
          </cell>
        </row>
        <row r="135">
          <cell r="A135" t="str">
            <v>BEICH063AZZ</v>
          </cell>
          <cell r="B135" t="str">
            <v>N NÁHRADNÍ NŮŽ NŮŽEK M3 D63</v>
          </cell>
          <cell r="C135">
            <v>1</v>
          </cell>
          <cell r="D135">
            <v>1137.5</v>
          </cell>
        </row>
        <row r="136">
          <cell r="A136">
            <v>411000</v>
          </cell>
          <cell r="B136" t="str">
            <v>N NŮŽ OŘEZÁVAČE TRUBEK STABI</v>
          </cell>
          <cell r="C136">
            <v>16</v>
          </cell>
          <cell r="D136">
            <v>547.65</v>
          </cell>
        </row>
        <row r="137">
          <cell r="A137">
            <v>411110</v>
          </cell>
          <cell r="B137" t="str">
            <v>N OŘEZÁVAČ TRUBEK STABI 110</v>
          </cell>
          <cell r="C137">
            <v>8</v>
          </cell>
          <cell r="D137">
            <v>9457.91</v>
          </cell>
        </row>
        <row r="138">
          <cell r="A138">
            <v>411016</v>
          </cell>
          <cell r="B138" t="str">
            <v>N OŘEZÁVAČ TRUBEK STABI 16-20</v>
          </cell>
          <cell r="C138">
            <v>60</v>
          </cell>
          <cell r="D138">
            <v>18515.58</v>
          </cell>
        </row>
        <row r="139">
          <cell r="A139">
            <v>411025</v>
          </cell>
          <cell r="B139" t="str">
            <v>N OŘEZÁVAČ TRUBEK STABI 20-25</v>
          </cell>
          <cell r="C139">
            <v>672</v>
          </cell>
          <cell r="D139">
            <v>214318.04</v>
          </cell>
        </row>
        <row r="140">
          <cell r="A140">
            <v>411032</v>
          </cell>
          <cell r="B140" t="str">
            <v>N OŘEZÁVAČ TRUBEK STABI 25-32</v>
          </cell>
          <cell r="C140">
            <v>218</v>
          </cell>
          <cell r="D140">
            <v>84990.53</v>
          </cell>
        </row>
        <row r="141">
          <cell r="A141">
            <v>411040</v>
          </cell>
          <cell r="B141" t="str">
            <v>N OŘEZÁVAČ TRUBEK STABI 32-40</v>
          </cell>
          <cell r="C141">
            <v>348</v>
          </cell>
          <cell r="D141">
            <v>151792.12</v>
          </cell>
        </row>
        <row r="142">
          <cell r="A142">
            <v>411050</v>
          </cell>
          <cell r="B142" t="str">
            <v>N OŘEZÁVAČ TRUBEK STABI 50</v>
          </cell>
          <cell r="C142">
            <v>67</v>
          </cell>
          <cell r="D142">
            <v>32090.67</v>
          </cell>
        </row>
        <row r="143">
          <cell r="A143">
            <v>411063</v>
          </cell>
          <cell r="B143" t="str">
            <v>N OŘEZÁVAČ TRUBEK STABI 63</v>
          </cell>
          <cell r="C143">
            <v>44</v>
          </cell>
          <cell r="D143">
            <v>23091.35</v>
          </cell>
        </row>
        <row r="144">
          <cell r="A144">
            <v>411075</v>
          </cell>
          <cell r="B144" t="str">
            <v>N OŘEZÁVAČ TRUBEK STABI 75</v>
          </cell>
          <cell r="C144">
            <v>17</v>
          </cell>
          <cell r="D144">
            <v>15287.42</v>
          </cell>
        </row>
        <row r="145">
          <cell r="A145">
            <v>411090</v>
          </cell>
          <cell r="B145" t="str">
            <v>N OŘEZÁVAČ TRUBEK STABI 90</v>
          </cell>
          <cell r="C145">
            <v>8</v>
          </cell>
          <cell r="D145">
            <v>8986.23</v>
          </cell>
        </row>
        <row r="146">
          <cell r="A146" t="str">
            <v>N40706302</v>
          </cell>
          <cell r="B146" t="str">
            <v>N PRUŽINA MECHANIZMU M4 D63</v>
          </cell>
          <cell r="C146">
            <v>1</v>
          </cell>
          <cell r="D146">
            <v>15.96</v>
          </cell>
        </row>
        <row r="147">
          <cell r="A147" t="str">
            <v>N40704103</v>
          </cell>
          <cell r="B147" t="str">
            <v>N PRUŽINA MECHANIZMU M5 D42</v>
          </cell>
          <cell r="C147">
            <v>16</v>
          </cell>
          <cell r="D147">
            <v>236.48</v>
          </cell>
        </row>
        <row r="148">
          <cell r="A148" t="str">
            <v>N40704101</v>
          </cell>
          <cell r="B148" t="str">
            <v>N PRUŽINA NOŽE M5 D42</v>
          </cell>
          <cell r="C148">
            <v>5</v>
          </cell>
          <cell r="D148">
            <v>57.05</v>
          </cell>
        </row>
        <row r="149">
          <cell r="A149" t="str">
            <v>N40703202</v>
          </cell>
          <cell r="B149" t="str">
            <v>N PRUŽINA PÁKY M1, M5  D32,42</v>
          </cell>
          <cell r="C149">
            <v>10</v>
          </cell>
          <cell r="D149">
            <v>186.23</v>
          </cell>
        </row>
        <row r="150">
          <cell r="A150" t="str">
            <v>N40703204</v>
          </cell>
          <cell r="B150" t="str">
            <v>N ROHATKA NA NŮŽKY M1 D32</v>
          </cell>
          <cell r="C150">
            <v>2</v>
          </cell>
          <cell r="D150">
            <v>135.38</v>
          </cell>
        </row>
        <row r="151">
          <cell r="A151" t="str">
            <v>N40706304</v>
          </cell>
          <cell r="B151" t="str">
            <v>N ŘEZACÍ NŮŽ M4 D63</v>
          </cell>
          <cell r="C151">
            <v>1</v>
          </cell>
          <cell r="D151">
            <v>606.2</v>
          </cell>
        </row>
        <row r="152">
          <cell r="A152" t="str">
            <v>N40704105</v>
          </cell>
          <cell r="B152" t="str">
            <v>N ŘEZACÍ NŮŽ M5 D42</v>
          </cell>
          <cell r="C152">
            <v>15</v>
          </cell>
          <cell r="D152">
            <v>2608.65</v>
          </cell>
        </row>
        <row r="153">
          <cell r="A153">
            <v>409110</v>
          </cell>
          <cell r="B153" t="str">
            <v>N ŘEZÁK 50-110 R-S19</v>
          </cell>
          <cell r="C153">
            <v>8</v>
          </cell>
          <cell r="D153">
            <v>20865.13</v>
          </cell>
        </row>
        <row r="154">
          <cell r="A154">
            <v>409140</v>
          </cell>
          <cell r="B154" t="str">
            <v>N ŘEZÁK 50-140 D</v>
          </cell>
          <cell r="C154">
            <v>2</v>
          </cell>
          <cell r="D154">
            <v>6535.62</v>
          </cell>
        </row>
        <row r="155">
          <cell r="A155">
            <v>407032</v>
          </cell>
          <cell r="B155" t="str">
            <v>NŮŽKY M1 D32</v>
          </cell>
          <cell r="C155">
            <v>288</v>
          </cell>
          <cell r="D155">
            <v>123021.93</v>
          </cell>
        </row>
        <row r="156">
          <cell r="A156">
            <v>407063</v>
          </cell>
          <cell r="B156" t="str">
            <v>NŮŽKY M4 D63 SPEC.</v>
          </cell>
          <cell r="C156">
            <v>30</v>
          </cell>
          <cell r="D156">
            <v>66145.69</v>
          </cell>
        </row>
        <row r="157">
          <cell r="A157">
            <v>407041</v>
          </cell>
          <cell r="B157" t="str">
            <v>NŮŽKY M5 d42 SPEC.</v>
          </cell>
          <cell r="C157">
            <v>460</v>
          </cell>
          <cell r="D157">
            <v>259745.46</v>
          </cell>
        </row>
        <row r="158">
          <cell r="A158">
            <v>407043</v>
          </cell>
          <cell r="B158" t="str">
            <v>NŮŽKY RO TURBO d40</v>
          </cell>
          <cell r="C158">
            <v>1</v>
          </cell>
          <cell r="D158">
            <v>926.8</v>
          </cell>
        </row>
        <row r="159">
          <cell r="A159">
            <v>91401</v>
          </cell>
          <cell r="B159" t="str">
            <v>PP ZÁTKA SE ZÁVITEM</v>
          </cell>
          <cell r="C159">
            <v>92363</v>
          </cell>
          <cell r="D159">
            <v>134141.67</v>
          </cell>
        </row>
        <row r="160">
          <cell r="A160">
            <v>91404</v>
          </cell>
          <cell r="B160" t="str">
            <v>PP ZÁTKA SE ZÁVITEM 1/2"-TLAKOVÁ </v>
          </cell>
          <cell r="C160">
            <v>1240</v>
          </cell>
          <cell r="D160">
            <v>24564.4</v>
          </cell>
        </row>
        <row r="161">
          <cell r="A161">
            <v>91403</v>
          </cell>
          <cell r="B161" t="str">
            <v>PP ZÁTKA SE ZÁVITEM 1/2"-TLAKOVÁ </v>
          </cell>
          <cell r="C161">
            <v>1280</v>
          </cell>
          <cell r="D161">
            <v>25356.8</v>
          </cell>
        </row>
        <row r="162">
          <cell r="A162">
            <v>91402</v>
          </cell>
          <cell r="B162" t="str">
            <v>PP ZÁTKA SE ZÁVITEM DLOUHÁ 1/2</v>
          </cell>
          <cell r="C162">
            <v>20914</v>
          </cell>
          <cell r="D162">
            <v>88597.68</v>
          </cell>
        </row>
        <row r="163">
          <cell r="A163">
            <v>225021</v>
          </cell>
          <cell r="B163" t="str">
            <v>PPR HRDLO S PM 20x3/4"</v>
          </cell>
          <cell r="C163">
            <v>40350</v>
          </cell>
          <cell r="D163">
            <v>494288.2</v>
          </cell>
        </row>
        <row r="164">
          <cell r="A164">
            <v>225026</v>
          </cell>
          <cell r="B164" t="str">
            <v>PPR HRDLO S PM 25x1"</v>
          </cell>
          <cell r="C164">
            <v>22880</v>
          </cell>
          <cell r="D164">
            <v>470680.76</v>
          </cell>
        </row>
        <row r="165">
          <cell r="A165">
            <v>225033</v>
          </cell>
          <cell r="B165" t="str">
            <v>PPR HRDLO S PM 32x5/4"</v>
          </cell>
          <cell r="C165">
            <v>2035</v>
          </cell>
          <cell r="D165">
            <v>62438.79</v>
          </cell>
        </row>
        <row r="166">
          <cell r="A166">
            <v>225040</v>
          </cell>
          <cell r="B166" t="str">
            <v>PPR HRDLO S PM 40x6/4"</v>
          </cell>
          <cell r="C166">
            <v>530</v>
          </cell>
          <cell r="D166">
            <v>25256.06</v>
          </cell>
        </row>
        <row r="167">
          <cell r="A167">
            <v>225050</v>
          </cell>
          <cell r="B167" t="str">
            <v>PPR HRDLO S PM 50x2"</v>
          </cell>
          <cell r="C167">
            <v>80</v>
          </cell>
          <cell r="D167">
            <v>5669.17</v>
          </cell>
        </row>
        <row r="168">
          <cell r="A168">
            <v>225022</v>
          </cell>
          <cell r="B168" t="str">
            <v>PPR HRDLO S PMD 20x3/4"</v>
          </cell>
          <cell r="C168">
            <v>1050</v>
          </cell>
          <cell r="D168">
            <v>15096.89</v>
          </cell>
        </row>
        <row r="169">
          <cell r="A169">
            <v>203016</v>
          </cell>
          <cell r="B169" t="str">
            <v>PPR KOLENO 45st d16</v>
          </cell>
          <cell r="C169">
            <v>8085</v>
          </cell>
          <cell r="D169">
            <v>14448.7</v>
          </cell>
        </row>
        <row r="170">
          <cell r="A170">
            <v>203020</v>
          </cell>
          <cell r="B170" t="str">
            <v>PPR KOLENO 45st d20</v>
          </cell>
          <cell r="C170">
            <v>542270</v>
          </cell>
          <cell r="D170">
            <v>1186199.51</v>
          </cell>
        </row>
        <row r="171">
          <cell r="A171">
            <v>203025</v>
          </cell>
          <cell r="B171" t="str">
            <v>PPR KOLENO 45st d25</v>
          </cell>
          <cell r="C171">
            <v>153565</v>
          </cell>
          <cell r="D171">
            <v>493757.21</v>
          </cell>
        </row>
        <row r="172">
          <cell r="A172">
            <v>203032</v>
          </cell>
          <cell r="B172" t="str">
            <v>PPR KOLENO 45st d32</v>
          </cell>
          <cell r="C172">
            <v>71205</v>
          </cell>
          <cell r="D172">
            <v>354711.28</v>
          </cell>
        </row>
        <row r="173">
          <cell r="A173">
            <v>203040</v>
          </cell>
          <cell r="B173" t="str">
            <v>PPR KOLENO 45st d40</v>
          </cell>
          <cell r="C173">
            <v>20615</v>
          </cell>
          <cell r="D173">
            <v>186860.39</v>
          </cell>
        </row>
        <row r="174">
          <cell r="A174">
            <v>203050</v>
          </cell>
          <cell r="B174" t="str">
            <v>PPR KOLENO 45st d50</v>
          </cell>
          <cell r="C174">
            <v>6234</v>
          </cell>
          <cell r="D174">
            <v>113104.61</v>
          </cell>
        </row>
        <row r="175">
          <cell r="A175">
            <v>203063</v>
          </cell>
          <cell r="B175" t="str">
            <v>PPR KOLENO 45st d63</v>
          </cell>
          <cell r="C175">
            <v>2407</v>
          </cell>
          <cell r="D175">
            <v>86434.03</v>
          </cell>
        </row>
        <row r="176">
          <cell r="A176">
            <v>203075</v>
          </cell>
          <cell r="B176" t="str">
            <v>PPR KOLENO 45st d75</v>
          </cell>
          <cell r="C176">
            <v>55</v>
          </cell>
          <cell r="D176">
            <v>4721.02</v>
          </cell>
        </row>
        <row r="177">
          <cell r="A177">
            <v>203090</v>
          </cell>
          <cell r="B177" t="str">
            <v>PPR KOLENO 45st d90</v>
          </cell>
          <cell r="C177">
            <v>46</v>
          </cell>
          <cell r="D177">
            <v>6250.02</v>
          </cell>
        </row>
        <row r="178">
          <cell r="A178">
            <v>202110</v>
          </cell>
          <cell r="B178" t="str">
            <v>PPR KOLENO 90st d110</v>
          </cell>
          <cell r="C178">
            <v>1614</v>
          </cell>
          <cell r="D178">
            <v>241309.23</v>
          </cell>
        </row>
        <row r="179">
          <cell r="A179">
            <v>202016</v>
          </cell>
          <cell r="B179" t="str">
            <v>PPR KOLENO 90st d16</v>
          </cell>
          <cell r="C179">
            <v>51640</v>
          </cell>
          <cell r="D179">
            <v>81493.84</v>
          </cell>
        </row>
        <row r="180">
          <cell r="A180">
            <v>202020</v>
          </cell>
          <cell r="B180" t="str">
            <v>PPR KOLENO 90st d20</v>
          </cell>
          <cell r="C180">
            <v>4632419</v>
          </cell>
          <cell r="D180">
            <v>8073654.82</v>
          </cell>
        </row>
        <row r="181">
          <cell r="A181">
            <v>202025</v>
          </cell>
          <cell r="B181" t="str">
            <v>PPR KOLENO 90st d25</v>
          </cell>
          <cell r="C181">
            <v>1083431</v>
          </cell>
          <cell r="D181">
            <v>2776337.58</v>
          </cell>
        </row>
        <row r="182">
          <cell r="A182">
            <v>202032</v>
          </cell>
          <cell r="B182" t="str">
            <v>PPR KOLENO 90st d32</v>
          </cell>
          <cell r="C182">
            <v>456617</v>
          </cell>
          <cell r="D182">
            <v>1578798.71</v>
          </cell>
        </row>
        <row r="183">
          <cell r="A183">
            <v>202040</v>
          </cell>
          <cell r="B183" t="str">
            <v>PPR KOLENO 90st d40</v>
          </cell>
          <cell r="C183">
            <v>114711</v>
          </cell>
          <cell r="D183">
            <v>818272.27</v>
          </cell>
        </row>
        <row r="184">
          <cell r="A184">
            <v>202050</v>
          </cell>
          <cell r="B184" t="str">
            <v>PPR KOLENO 90st d50</v>
          </cell>
          <cell r="C184">
            <v>44065</v>
          </cell>
          <cell r="D184">
            <v>745520.32</v>
          </cell>
        </row>
        <row r="185">
          <cell r="A185">
            <v>202063</v>
          </cell>
          <cell r="B185" t="str">
            <v>PPR KOLENO 90st d63</v>
          </cell>
          <cell r="C185">
            <v>29833</v>
          </cell>
          <cell r="D185">
            <v>892578.85</v>
          </cell>
        </row>
        <row r="186">
          <cell r="A186">
            <v>202075</v>
          </cell>
          <cell r="B186" t="str">
            <v>PPR KOLENO 90st d75</v>
          </cell>
          <cell r="C186">
            <v>8116</v>
          </cell>
          <cell r="D186">
            <v>476086.42</v>
          </cell>
        </row>
        <row r="187">
          <cell r="A187">
            <v>202090</v>
          </cell>
          <cell r="B187" t="str">
            <v>PPR KOLENO 90st d90</v>
          </cell>
          <cell r="C187">
            <v>3975</v>
          </cell>
          <cell r="D187">
            <v>443966.18</v>
          </cell>
        </row>
        <row r="188">
          <cell r="A188">
            <v>216020</v>
          </cell>
          <cell r="B188" t="str">
            <v>PPR KOLENO KZ VNĚJ 20x1/2</v>
          </cell>
          <cell r="C188">
            <v>102629</v>
          </cell>
          <cell r="D188">
            <v>2097020.7</v>
          </cell>
        </row>
        <row r="189">
          <cell r="A189">
            <v>216021</v>
          </cell>
          <cell r="B189" t="str">
            <v>PPR KOLENO KZ VNĚJ 20x3/4</v>
          </cell>
          <cell r="C189">
            <v>7577</v>
          </cell>
          <cell r="D189">
            <v>227691.06</v>
          </cell>
        </row>
        <row r="190">
          <cell r="A190">
            <v>216026</v>
          </cell>
          <cell r="B190" t="str">
            <v>PPR KOLENO KZ VNĚJ 25x1/2"</v>
          </cell>
          <cell r="C190">
            <v>2502</v>
          </cell>
          <cell r="D190">
            <v>58759.7</v>
          </cell>
        </row>
        <row r="191">
          <cell r="A191">
            <v>216025</v>
          </cell>
          <cell r="B191" t="str">
            <v>PPR KOLENO KZ VNĚJ 25x3/4"</v>
          </cell>
          <cell r="C191">
            <v>17806</v>
          </cell>
          <cell r="D191">
            <v>545678.84</v>
          </cell>
        </row>
        <row r="192">
          <cell r="A192">
            <v>216032</v>
          </cell>
          <cell r="B192" t="str">
            <v>PPR KOLENO KZ VNĚJ 32X1</v>
          </cell>
          <cell r="C192">
            <v>3898</v>
          </cell>
          <cell r="D192">
            <v>214964.2</v>
          </cell>
        </row>
        <row r="193">
          <cell r="A193">
            <v>218020</v>
          </cell>
          <cell r="B193" t="str">
            <v>PPR KOLENO KZ VNITŘ 20x1/2</v>
          </cell>
          <cell r="C193">
            <v>138184</v>
          </cell>
          <cell r="D193">
            <v>2609375.35</v>
          </cell>
        </row>
        <row r="194">
          <cell r="A194">
            <v>218021</v>
          </cell>
          <cell r="B194" t="str">
            <v>PPR KOLENO KZ VNITŘ 20x3/4</v>
          </cell>
          <cell r="C194">
            <v>8763</v>
          </cell>
          <cell r="D194">
            <v>223360.96</v>
          </cell>
        </row>
        <row r="195">
          <cell r="A195">
            <v>218026</v>
          </cell>
          <cell r="B195" t="str">
            <v>PPR KOLENO KZ VNITŘ 25x1/2</v>
          </cell>
          <cell r="C195">
            <v>6290</v>
          </cell>
          <cell r="D195">
            <v>137758.13</v>
          </cell>
        </row>
        <row r="196">
          <cell r="A196">
            <v>218025</v>
          </cell>
          <cell r="B196" t="str">
            <v>PPR KOLENO KZ VNITŘ 25x3/4</v>
          </cell>
          <cell r="C196">
            <v>13845</v>
          </cell>
          <cell r="D196">
            <v>367292.1</v>
          </cell>
        </row>
        <row r="197">
          <cell r="A197" t="str">
            <v>218032Z</v>
          </cell>
          <cell r="B197" t="str">
            <v>PPR KOLENO KZ VNITŘ 32x1</v>
          </cell>
          <cell r="C197">
            <v>5</v>
          </cell>
          <cell r="D197">
            <v>311.6</v>
          </cell>
        </row>
        <row r="198">
          <cell r="A198">
            <v>218032</v>
          </cell>
          <cell r="B198" t="str">
            <v>PPR KOLENO KZ VNITŘ 32x1</v>
          </cell>
          <cell r="C198">
            <v>6682</v>
          </cell>
          <cell r="D198">
            <v>311.6</v>
          </cell>
        </row>
        <row r="199">
          <cell r="A199">
            <v>221020</v>
          </cell>
          <cell r="B199" t="str">
            <v>PPR KOLENO NÁST. KOMPLET 2x20</v>
          </cell>
          <cell r="C199">
            <v>45358</v>
          </cell>
          <cell r="D199">
            <v>2877697.98</v>
          </cell>
        </row>
        <row r="200">
          <cell r="A200">
            <v>221025</v>
          </cell>
          <cell r="B200" t="str">
            <v>PPR KOLENO NÁST. KOMPLET 2x25</v>
          </cell>
          <cell r="C200">
            <v>569</v>
          </cell>
          <cell r="D200">
            <v>76758.44</v>
          </cell>
        </row>
        <row r="201">
          <cell r="A201" t="str">
            <v>239020Z</v>
          </cell>
          <cell r="B201" t="str">
            <v>PPR KOLENO NÁST. VNITŘNÍ D20 s čepem</v>
          </cell>
          <cell r="C201">
            <v>450</v>
          </cell>
          <cell r="D201">
            <v>14166.25</v>
          </cell>
        </row>
        <row r="202">
          <cell r="A202" t="str">
            <v>219020L</v>
          </cell>
          <cell r="B202" t="str">
            <v>PPR KOLENO NÁSTĚNNÉ 20x1/2 LEVÉ</v>
          </cell>
          <cell r="C202">
            <v>2310</v>
          </cell>
          <cell r="D202">
            <v>79597.07</v>
          </cell>
        </row>
        <row r="203">
          <cell r="A203" t="str">
            <v>219020P</v>
          </cell>
          <cell r="B203" t="str">
            <v>PPR KOLENO NÁSTĚNNÉ 20x1/2 PRAVÉ</v>
          </cell>
          <cell r="C203">
            <v>2439</v>
          </cell>
          <cell r="D203">
            <v>84075.95</v>
          </cell>
        </row>
        <row r="204">
          <cell r="A204" t="str">
            <v>219016Z</v>
          </cell>
          <cell r="B204" t="str">
            <v>PPR KOLENO NÁSTĚNNÉ d16</v>
          </cell>
          <cell r="C204">
            <v>265</v>
          </cell>
          <cell r="D204">
            <v>3838.7</v>
          </cell>
        </row>
        <row r="205">
          <cell r="A205">
            <v>219016</v>
          </cell>
          <cell r="B205" t="str">
            <v>PPR KOLENO NÁSTĚNNÉ d16</v>
          </cell>
          <cell r="C205">
            <v>6394</v>
          </cell>
          <cell r="D205">
            <v>108914.44</v>
          </cell>
        </row>
        <row r="206">
          <cell r="A206">
            <v>219020</v>
          </cell>
          <cell r="B206" t="str">
            <v>PPR KOLENO NÁSTĚNNÉ d20</v>
          </cell>
          <cell r="C206">
            <v>658976</v>
          </cell>
          <cell r="D206">
            <v>11705932.42</v>
          </cell>
        </row>
        <row r="207">
          <cell r="A207">
            <v>219026</v>
          </cell>
          <cell r="B207" t="str">
            <v>PPR KOLENO NÁSTĚNNÉ d25x1/2"</v>
          </cell>
          <cell r="C207">
            <v>1430</v>
          </cell>
          <cell r="D207">
            <v>30560.1</v>
          </cell>
        </row>
        <row r="208">
          <cell r="A208">
            <v>219025</v>
          </cell>
          <cell r="B208" t="str">
            <v>PPR KOLENO NÁSTĚNNÉ d25x3/4"</v>
          </cell>
          <cell r="C208">
            <v>11194</v>
          </cell>
          <cell r="D208">
            <v>335690.85</v>
          </cell>
        </row>
        <row r="209">
          <cell r="A209">
            <v>206020</v>
          </cell>
          <cell r="B209" t="str">
            <v>PPR KOLENO NÁSTĚNNÉ NAVAŘ.d20</v>
          </cell>
          <cell r="C209">
            <v>374</v>
          </cell>
          <cell r="D209">
            <v>1524.38</v>
          </cell>
        </row>
        <row r="210">
          <cell r="A210" t="str">
            <v>240020Z</v>
          </cell>
          <cell r="B210" t="str">
            <v>PPR KOLENO NÁSTĚNNÉ PRO </v>
          </cell>
          <cell r="C210">
            <v>4452</v>
          </cell>
          <cell r="D210">
            <v>167657.64</v>
          </cell>
        </row>
        <row r="211">
          <cell r="A211">
            <v>220020</v>
          </cell>
          <cell r="B211" t="str">
            <v>PPR KOLENO NÁSTĚNNÉ PRŮCH.20T</v>
          </cell>
          <cell r="C211">
            <v>94464</v>
          </cell>
          <cell r="D211">
            <v>2547444.88</v>
          </cell>
        </row>
        <row r="212">
          <cell r="A212" t="str">
            <v>560108.01</v>
          </cell>
          <cell r="B212" t="str">
            <v>PPR KOLENO NÁSTĚNNÉ PRŮCHOZÍ d25</v>
          </cell>
          <cell r="C212">
            <v>110</v>
          </cell>
          <cell r="D212">
            <v>3880.8</v>
          </cell>
        </row>
        <row r="213">
          <cell r="A213" t="str">
            <v>SO02090SXX</v>
          </cell>
          <cell r="B213" t="str">
            <v>PPR KOLENO OBLOUK 90st. d20</v>
          </cell>
          <cell r="C213">
            <v>20</v>
          </cell>
          <cell r="D213">
            <v>235.2</v>
          </cell>
        </row>
        <row r="214">
          <cell r="A214">
            <v>211025020</v>
          </cell>
          <cell r="B214" t="str">
            <v>PPR KOLENO REDUK. 25x20</v>
          </cell>
          <cell r="C214">
            <v>2540</v>
          </cell>
          <cell r="D214">
            <v>13904.04</v>
          </cell>
        </row>
        <row r="215">
          <cell r="A215">
            <v>227020</v>
          </cell>
          <cell r="B215" t="str">
            <v>PPR KOLENO S PM 20x1/2"</v>
          </cell>
          <cell r="C215">
            <v>10406</v>
          </cell>
          <cell r="D215">
            <v>148417.62</v>
          </cell>
        </row>
        <row r="216">
          <cell r="A216">
            <v>227021</v>
          </cell>
          <cell r="B216" t="str">
            <v>PPR KOLENO S PM 20x3/4"</v>
          </cell>
          <cell r="C216">
            <v>6205</v>
          </cell>
          <cell r="D216">
            <v>131687.95</v>
          </cell>
        </row>
        <row r="217">
          <cell r="A217">
            <v>227025</v>
          </cell>
          <cell r="B217" t="str">
            <v>PPR KOLENO S PM 25x3/4"</v>
          </cell>
          <cell r="C217">
            <v>616</v>
          </cell>
          <cell r="D217">
            <v>12582.47</v>
          </cell>
        </row>
        <row r="218">
          <cell r="A218" t="str">
            <v>SKOT020XXX</v>
          </cell>
          <cell r="B218" t="str">
            <v>PPR KOLENO TROJCESTNÉ d20</v>
          </cell>
          <cell r="C218">
            <v>10</v>
          </cell>
          <cell r="D218">
            <v>119</v>
          </cell>
        </row>
        <row r="219">
          <cell r="A219" t="str">
            <v>SKOT025XXX</v>
          </cell>
          <cell r="B219" t="str">
            <v>PPR KOLENO TROJCESTNÉ d25</v>
          </cell>
          <cell r="C219">
            <v>10</v>
          </cell>
          <cell r="D219">
            <v>128.1</v>
          </cell>
        </row>
        <row r="220">
          <cell r="A220">
            <v>205016</v>
          </cell>
          <cell r="B220" t="str">
            <v>PPR KOLENO VNI/VNĚJ 45st d16</v>
          </cell>
          <cell r="C220">
            <v>6000</v>
          </cell>
          <cell r="D220">
            <v>11749.34</v>
          </cell>
        </row>
        <row r="221">
          <cell r="A221">
            <v>205020</v>
          </cell>
          <cell r="B221" t="str">
            <v>PPR KOLENO VNI/VNĚJ 45st d20</v>
          </cell>
          <cell r="C221">
            <v>120840</v>
          </cell>
          <cell r="D221">
            <v>266410.42</v>
          </cell>
        </row>
        <row r="222">
          <cell r="A222">
            <v>204020</v>
          </cell>
          <cell r="B222" t="str">
            <v>PPR KOLENO VNI/VNĚJ 90st d20</v>
          </cell>
          <cell r="C222">
            <v>227818</v>
          </cell>
          <cell r="D222">
            <v>521870.27</v>
          </cell>
        </row>
        <row r="223">
          <cell r="A223">
            <v>204025</v>
          </cell>
          <cell r="B223" t="str">
            <v>PPR KOLENO VNI/VNĚJ 90st d25</v>
          </cell>
          <cell r="C223">
            <v>56502</v>
          </cell>
          <cell r="D223">
            <v>185981.29</v>
          </cell>
        </row>
        <row r="224">
          <cell r="A224">
            <v>204032</v>
          </cell>
          <cell r="B224" t="str">
            <v>PPR KOLENO VNI/VNĚJ 90st d32</v>
          </cell>
          <cell r="C224">
            <v>4451</v>
          </cell>
          <cell r="D224">
            <v>44544.4</v>
          </cell>
        </row>
        <row r="225">
          <cell r="A225">
            <v>207020</v>
          </cell>
          <cell r="B225" t="str">
            <v>PPR KOLENO VÝTOKOVÉ 20x3/4</v>
          </cell>
          <cell r="C225">
            <v>51</v>
          </cell>
          <cell r="D225">
            <v>240.9</v>
          </cell>
        </row>
        <row r="226">
          <cell r="A226">
            <v>207025</v>
          </cell>
          <cell r="B226" t="str">
            <v>PPR KOLENO VÝTOKOVÉ 25x1"</v>
          </cell>
          <cell r="C226">
            <v>267</v>
          </cell>
          <cell r="D226">
            <v>1491.88</v>
          </cell>
        </row>
        <row r="227">
          <cell r="A227">
            <v>232020</v>
          </cell>
          <cell r="B227" t="str">
            <v>PPR KOMPENZAČNÍ SMYČKA d20</v>
          </cell>
          <cell r="C227">
            <v>1794</v>
          </cell>
          <cell r="D227">
            <v>25638.23</v>
          </cell>
        </row>
        <row r="228">
          <cell r="A228" t="str">
            <v>232025Z</v>
          </cell>
          <cell r="B228" t="str">
            <v>PPR KOMPENZAČNÍ SMYČKA d25</v>
          </cell>
          <cell r="C228">
            <v>120</v>
          </cell>
          <cell r="D228">
            <v>2551.7</v>
          </cell>
        </row>
        <row r="229">
          <cell r="A229">
            <v>232025</v>
          </cell>
          <cell r="B229" t="str">
            <v>PPR KOMPENZAČNÍ SMYČKA d25</v>
          </cell>
          <cell r="C229">
            <v>2605</v>
          </cell>
          <cell r="D229">
            <v>56336.51</v>
          </cell>
        </row>
        <row r="230">
          <cell r="A230" t="str">
            <v>232032Z</v>
          </cell>
          <cell r="B230" t="str">
            <v>PPR KOMPENZAČNÍ SMYČKA d32</v>
          </cell>
          <cell r="C230">
            <v>571</v>
          </cell>
          <cell r="D230">
            <v>20070.39</v>
          </cell>
        </row>
        <row r="231">
          <cell r="A231">
            <v>232032</v>
          </cell>
          <cell r="B231" t="str">
            <v>PPR KOMPENZAČNÍ SMYČKA d32</v>
          </cell>
          <cell r="C231">
            <v>2646</v>
          </cell>
          <cell r="D231">
            <v>98636.82</v>
          </cell>
        </row>
        <row r="232">
          <cell r="A232" t="str">
            <v>232040Z</v>
          </cell>
          <cell r="B232" t="str">
            <v>PPR KOMPENZAČNÍ SMYČKA d40</v>
          </cell>
          <cell r="C232">
            <v>4</v>
          </cell>
          <cell r="D232">
            <v>196.73</v>
          </cell>
        </row>
        <row r="233">
          <cell r="A233">
            <v>232040</v>
          </cell>
          <cell r="B233" t="str">
            <v>PPR KOMPENZAČNÍ SMYČKA d40</v>
          </cell>
          <cell r="C233">
            <v>1410</v>
          </cell>
          <cell r="D233">
            <v>70689.95</v>
          </cell>
        </row>
        <row r="234">
          <cell r="A234">
            <v>235020</v>
          </cell>
          <cell r="B234" t="str">
            <v>PPR KŘÍŽ d20</v>
          </cell>
          <cell r="C234">
            <v>4398</v>
          </cell>
          <cell r="D234">
            <v>22106.21</v>
          </cell>
        </row>
        <row r="235">
          <cell r="A235">
            <v>235025</v>
          </cell>
          <cell r="B235" t="str">
            <v>PPR KŘÍŽ d25</v>
          </cell>
          <cell r="C235">
            <v>5384</v>
          </cell>
          <cell r="D235">
            <v>33149.62</v>
          </cell>
        </row>
        <row r="236">
          <cell r="A236">
            <v>233016</v>
          </cell>
          <cell r="B236" t="str">
            <v>PPR KŘÍŽENÍ d16</v>
          </cell>
          <cell r="C236">
            <v>2106</v>
          </cell>
          <cell r="D236">
            <v>13183.08</v>
          </cell>
        </row>
        <row r="237">
          <cell r="A237">
            <v>233020</v>
          </cell>
          <cell r="B237" t="str">
            <v>PPR KŘÍŽENÍ d20</v>
          </cell>
          <cell r="C237">
            <v>118717</v>
          </cell>
          <cell r="D237">
            <v>982821.94</v>
          </cell>
        </row>
        <row r="238">
          <cell r="A238">
            <v>233025</v>
          </cell>
          <cell r="B238" t="str">
            <v>PPR KŘÍŽENÍ d25</v>
          </cell>
          <cell r="C238">
            <v>27492</v>
          </cell>
          <cell r="D238">
            <v>257867.19</v>
          </cell>
        </row>
        <row r="239">
          <cell r="A239">
            <v>233032</v>
          </cell>
          <cell r="B239" t="str">
            <v>PPR KŘÍŽENÍ d32</v>
          </cell>
          <cell r="C239">
            <v>3681</v>
          </cell>
          <cell r="D239">
            <v>54218.97</v>
          </cell>
        </row>
        <row r="240">
          <cell r="A240">
            <v>233040</v>
          </cell>
          <cell r="B240" t="str">
            <v>PPR KŘÍŽENÍ d40</v>
          </cell>
          <cell r="C240">
            <v>1005</v>
          </cell>
          <cell r="D240">
            <v>21277.12</v>
          </cell>
        </row>
        <row r="241">
          <cell r="A241">
            <v>201110</v>
          </cell>
          <cell r="B241" t="str">
            <v>PPR NÁTRUBEK d110</v>
          </cell>
          <cell r="C241">
            <v>1805</v>
          </cell>
          <cell r="D241">
            <v>131243.05</v>
          </cell>
        </row>
        <row r="242">
          <cell r="A242">
            <v>201016</v>
          </cell>
          <cell r="B242" t="str">
            <v>PPR NÁTRUBEK d16</v>
          </cell>
          <cell r="C242">
            <v>13905</v>
          </cell>
          <cell r="D242">
            <v>18966.76</v>
          </cell>
        </row>
        <row r="243">
          <cell r="A243">
            <v>201020</v>
          </cell>
          <cell r="B243" t="str">
            <v>PPR NÁTRUBEK d20</v>
          </cell>
          <cell r="C243">
            <v>880541</v>
          </cell>
          <cell r="D243">
            <v>1454866.13</v>
          </cell>
        </row>
        <row r="244">
          <cell r="A244">
            <v>201025</v>
          </cell>
          <cell r="B244" t="str">
            <v>PPR NÁTRUBEK d25</v>
          </cell>
          <cell r="C244">
            <v>354479</v>
          </cell>
          <cell r="D244">
            <v>778067.85</v>
          </cell>
        </row>
        <row r="245">
          <cell r="A245">
            <v>201032</v>
          </cell>
          <cell r="B245" t="str">
            <v>PPR NÁTRUBEK d32</v>
          </cell>
          <cell r="C245">
            <v>190046</v>
          </cell>
          <cell r="D245">
            <v>529261.28</v>
          </cell>
        </row>
        <row r="246">
          <cell r="A246">
            <v>201040</v>
          </cell>
          <cell r="B246" t="str">
            <v>PPR NÁTRUBEK d40</v>
          </cell>
          <cell r="C246">
            <v>64917</v>
          </cell>
          <cell r="D246">
            <v>393373.33</v>
          </cell>
        </row>
        <row r="247">
          <cell r="A247">
            <v>201050</v>
          </cell>
          <cell r="B247" t="str">
            <v>PPR NÁTRUBEK d50</v>
          </cell>
          <cell r="C247">
            <v>25083</v>
          </cell>
          <cell r="D247">
            <v>278140.18</v>
          </cell>
        </row>
        <row r="248">
          <cell r="A248">
            <v>201063</v>
          </cell>
          <cell r="B248" t="str">
            <v>PPR NÁTRUBEK d63</v>
          </cell>
          <cell r="C248">
            <v>21900</v>
          </cell>
          <cell r="D248">
            <v>371519.44</v>
          </cell>
        </row>
        <row r="249">
          <cell r="A249">
            <v>201075</v>
          </cell>
          <cell r="B249" t="str">
            <v>PPR NÁTRUBEK d75</v>
          </cell>
          <cell r="C249">
            <v>6846</v>
          </cell>
          <cell r="D249">
            <v>282763.9</v>
          </cell>
        </row>
        <row r="250">
          <cell r="A250">
            <v>201090</v>
          </cell>
          <cell r="B250" t="str">
            <v>PPR NÁTRUBEK d90</v>
          </cell>
          <cell r="C250">
            <v>4584</v>
          </cell>
          <cell r="D250">
            <v>213439.62</v>
          </cell>
        </row>
        <row r="251">
          <cell r="A251">
            <v>226017</v>
          </cell>
          <cell r="B251" t="str">
            <v>PPR NÁTRUBEK S PM 16x3/4"</v>
          </cell>
          <cell r="C251">
            <v>110</v>
          </cell>
          <cell r="D251">
            <v>1469.13</v>
          </cell>
        </row>
        <row r="252">
          <cell r="A252">
            <v>226020</v>
          </cell>
          <cell r="B252" t="str">
            <v>PPR NÁTRUBEK S PM 20x1/2"</v>
          </cell>
          <cell r="C252">
            <v>64079</v>
          </cell>
          <cell r="D252">
            <v>841142.55</v>
          </cell>
        </row>
        <row r="253">
          <cell r="A253">
            <v>226021</v>
          </cell>
          <cell r="B253" t="str">
            <v>PPR NÁTRUBEK S PM 20x3/4"</v>
          </cell>
          <cell r="C253">
            <v>50612</v>
          </cell>
          <cell r="D253">
            <v>1040412.6</v>
          </cell>
        </row>
        <row r="254">
          <cell r="A254">
            <v>226026</v>
          </cell>
          <cell r="B254" t="str">
            <v>PPR NÁTRUBEK S PM 25x1"</v>
          </cell>
          <cell r="C254">
            <v>4733</v>
          </cell>
          <cell r="D254">
            <v>145605.2</v>
          </cell>
        </row>
        <row r="255">
          <cell r="A255">
            <v>226025</v>
          </cell>
          <cell r="B255" t="str">
            <v>PPR NÁTRUBEK S PM 25x3/4"</v>
          </cell>
          <cell r="C255">
            <v>20936</v>
          </cell>
          <cell r="D255">
            <v>403156.05</v>
          </cell>
        </row>
        <row r="256">
          <cell r="A256">
            <v>226032</v>
          </cell>
          <cell r="B256" t="str">
            <v>PPR NÁTRUBEK S PM 32x1"</v>
          </cell>
          <cell r="C256">
            <v>3771</v>
          </cell>
          <cell r="D256">
            <v>113492.4</v>
          </cell>
        </row>
        <row r="257">
          <cell r="A257">
            <v>226022</v>
          </cell>
          <cell r="B257" t="str">
            <v>PPR NÁTRUBEK S PMD 20x3/4"</v>
          </cell>
          <cell r="C257">
            <v>620</v>
          </cell>
          <cell r="D257">
            <v>13211.8</v>
          </cell>
        </row>
        <row r="258">
          <cell r="A258">
            <v>226027</v>
          </cell>
          <cell r="B258" t="str">
            <v>PPR NÁTRUBEK S PMD 25x3/4"</v>
          </cell>
          <cell r="C258">
            <v>100</v>
          </cell>
          <cell r="D258">
            <v>1656.15</v>
          </cell>
        </row>
        <row r="259">
          <cell r="A259">
            <v>238110032</v>
          </cell>
          <cell r="B259" t="str">
            <v>PPR NAVAŘOVACÍ SEDLO d110/32</v>
          </cell>
          <cell r="C259">
            <v>10</v>
          </cell>
          <cell r="D259">
            <v>138.22</v>
          </cell>
        </row>
        <row r="260">
          <cell r="A260">
            <v>238063032</v>
          </cell>
          <cell r="B260" t="str">
            <v>PPR NAVAŘOVACÍ SEDLO d63/32</v>
          </cell>
          <cell r="C260">
            <v>230</v>
          </cell>
          <cell r="D260">
            <v>2990.17</v>
          </cell>
        </row>
        <row r="261">
          <cell r="A261">
            <v>238075032</v>
          </cell>
          <cell r="B261" t="str">
            <v>PPR NAVAŘOVACÍ SEDLO d75/32</v>
          </cell>
          <cell r="C261">
            <v>226</v>
          </cell>
          <cell r="D261">
            <v>2948.35</v>
          </cell>
        </row>
        <row r="262">
          <cell r="A262">
            <v>238090032</v>
          </cell>
          <cell r="B262" t="str">
            <v>PPR NAVAŘOVACÍ SEDLO d90/32</v>
          </cell>
          <cell r="C262">
            <v>166</v>
          </cell>
          <cell r="D262">
            <v>2154.52</v>
          </cell>
        </row>
        <row r="263">
          <cell r="A263">
            <v>215016</v>
          </cell>
          <cell r="B263" t="str">
            <v>PPR PŘECHOD KZ VNĚJ.16x1/2</v>
          </cell>
          <cell r="C263">
            <v>5256</v>
          </cell>
          <cell r="D263">
            <v>88369.76</v>
          </cell>
        </row>
        <row r="264">
          <cell r="A264">
            <v>215020</v>
          </cell>
          <cell r="B264" t="str">
            <v>PPR PŘECHOD KZ VNĚJ.20x1/2</v>
          </cell>
          <cell r="C264">
            <v>642983</v>
          </cell>
          <cell r="D264">
            <v>9465027.26</v>
          </cell>
        </row>
        <row r="265">
          <cell r="A265">
            <v>215021</v>
          </cell>
          <cell r="B265" t="str">
            <v>PPR PŘECHOD KZ VNĚJ.20x3/4</v>
          </cell>
          <cell r="C265">
            <v>38978</v>
          </cell>
          <cell r="D265">
            <v>994325.5</v>
          </cell>
        </row>
        <row r="266">
          <cell r="A266">
            <v>215026</v>
          </cell>
          <cell r="B266" t="str">
            <v>PPR PŘECHOD KZ VNĚJ.25x1/2"</v>
          </cell>
          <cell r="C266">
            <v>17710</v>
          </cell>
          <cell r="D266">
            <v>337381.62</v>
          </cell>
        </row>
        <row r="267">
          <cell r="A267">
            <v>215025</v>
          </cell>
          <cell r="B267" t="str">
            <v>PPR PŘECHOD KZ VNĚJ.25x3/4</v>
          </cell>
          <cell r="C267">
            <v>165484</v>
          </cell>
          <cell r="D267">
            <v>4356176.82</v>
          </cell>
        </row>
        <row r="268">
          <cell r="A268">
            <v>215032</v>
          </cell>
          <cell r="B268" t="str">
            <v>PPR PŘECHOD KZ VNĚJ.32x1"</v>
          </cell>
          <cell r="C268">
            <v>99324</v>
          </cell>
          <cell r="D268">
            <v>4044407.11</v>
          </cell>
        </row>
        <row r="269">
          <cell r="A269">
            <v>215040</v>
          </cell>
          <cell r="B269" t="str">
            <v>PPR PŘECHOD KZ VNĚJ.40x5/4</v>
          </cell>
          <cell r="C269">
            <v>23345</v>
          </cell>
          <cell r="D269">
            <v>2594818.2</v>
          </cell>
        </row>
        <row r="270">
          <cell r="A270">
            <v>215050</v>
          </cell>
          <cell r="B270" t="str">
            <v>PPR PŘECHOD KZ VNĚJ.50x6/4</v>
          </cell>
          <cell r="C270">
            <v>8828</v>
          </cell>
          <cell r="D270">
            <v>1404017.43</v>
          </cell>
        </row>
        <row r="271">
          <cell r="A271">
            <v>215063</v>
          </cell>
          <cell r="B271" t="str">
            <v>PPR PŘECHOD KZ VNĚJ.63x2"</v>
          </cell>
          <cell r="C271">
            <v>6128</v>
          </cell>
          <cell r="D271">
            <v>1374523.15</v>
          </cell>
        </row>
        <row r="272">
          <cell r="A272">
            <v>215075</v>
          </cell>
          <cell r="B272" t="str">
            <v>PPR PŘECHOD KZ VNĚJ.75x2,5</v>
          </cell>
          <cell r="C272">
            <v>1188</v>
          </cell>
          <cell r="D272">
            <v>466331.77</v>
          </cell>
        </row>
        <row r="273">
          <cell r="A273">
            <v>215090</v>
          </cell>
          <cell r="B273" t="str">
            <v>PPR PŘECHOD KZ VNĚJ.90x3"</v>
          </cell>
          <cell r="C273">
            <v>525</v>
          </cell>
          <cell r="D273">
            <v>307473.93</v>
          </cell>
        </row>
        <row r="274">
          <cell r="A274">
            <v>217016</v>
          </cell>
          <cell r="B274" t="str">
            <v>PPR PŘECHOD KZ VNIT.16x1/2</v>
          </cell>
          <cell r="C274">
            <v>3251</v>
          </cell>
          <cell r="D274">
            <v>49649.97</v>
          </cell>
        </row>
        <row r="275">
          <cell r="A275">
            <v>217020</v>
          </cell>
          <cell r="B275" t="str">
            <v>PPR PŘECHOD KZ VNIT.20x1/2</v>
          </cell>
          <cell r="C275">
            <v>347015</v>
          </cell>
          <cell r="D275">
            <v>4644524.6</v>
          </cell>
        </row>
        <row r="276">
          <cell r="A276">
            <v>217022</v>
          </cell>
          <cell r="B276" t="str">
            <v>PPR PŘECHOD KZ VNIT.20x1/2KŘÍŽ</v>
          </cell>
          <cell r="C276">
            <v>3040</v>
          </cell>
          <cell r="D276">
            <v>83166.8</v>
          </cell>
        </row>
        <row r="277">
          <cell r="A277">
            <v>217021</v>
          </cell>
          <cell r="B277" t="str">
            <v>PPR PŘECHOD KZ VNIT.20x3/4</v>
          </cell>
          <cell r="C277">
            <v>21411</v>
          </cell>
          <cell r="D277">
            <v>456067.74</v>
          </cell>
        </row>
        <row r="278">
          <cell r="A278">
            <v>217026</v>
          </cell>
          <cell r="B278" t="str">
            <v>PPR PŘECHOD KZ VNIT.25x1/2"</v>
          </cell>
          <cell r="C278">
            <v>26136</v>
          </cell>
          <cell r="D278">
            <v>435486.53</v>
          </cell>
        </row>
        <row r="279">
          <cell r="A279">
            <v>217025</v>
          </cell>
          <cell r="B279" t="str">
            <v>PPR PŘECHOD KZ VNIT.25x3/4</v>
          </cell>
          <cell r="C279">
            <v>87615</v>
          </cell>
          <cell r="D279">
            <v>1861849.65</v>
          </cell>
        </row>
        <row r="280">
          <cell r="A280">
            <v>217032</v>
          </cell>
          <cell r="B280" t="str">
            <v>PPR PŘECHOD KZ VNIT.32x1"</v>
          </cell>
          <cell r="C280">
            <v>61318</v>
          </cell>
          <cell r="D280">
            <v>2140106.06</v>
          </cell>
        </row>
        <row r="281">
          <cell r="A281">
            <v>217040</v>
          </cell>
          <cell r="B281" t="str">
            <v>PPR PŘECHOD KZ VNIT.40x5/4</v>
          </cell>
          <cell r="C281">
            <v>12932</v>
          </cell>
          <cell r="D281">
            <v>1344799.09</v>
          </cell>
        </row>
        <row r="282">
          <cell r="A282">
            <v>217050</v>
          </cell>
          <cell r="B282" t="str">
            <v>PPR PŘECHOD KZ VNIT.50x6/4</v>
          </cell>
          <cell r="C282">
            <v>4426</v>
          </cell>
          <cell r="D282">
            <v>682320.95</v>
          </cell>
        </row>
        <row r="283">
          <cell r="A283">
            <v>217063</v>
          </cell>
          <cell r="B283" t="str">
            <v>PPR PŘECHOD KZ VNIT.63x2"</v>
          </cell>
          <cell r="C283">
            <v>2579</v>
          </cell>
          <cell r="D283">
            <v>594437.11</v>
          </cell>
        </row>
        <row r="284">
          <cell r="A284">
            <v>213020</v>
          </cell>
          <cell r="B284" t="str">
            <v>PPR PŘECHOD PZ VNĚJ.20x1/2</v>
          </cell>
          <cell r="C284">
            <v>2365</v>
          </cell>
          <cell r="D284">
            <v>4215.6</v>
          </cell>
        </row>
        <row r="285">
          <cell r="A285" t="str">
            <v>213021Z</v>
          </cell>
          <cell r="B285" t="str">
            <v>PPR PŘECHOD PZ VNĚJ.20x3/4</v>
          </cell>
          <cell r="C285">
            <v>26</v>
          </cell>
          <cell r="D285">
            <v>59.8</v>
          </cell>
        </row>
        <row r="286">
          <cell r="A286">
            <v>213021</v>
          </cell>
          <cell r="B286" t="str">
            <v>PPR PŘECHOD PZ VNĚJ.20x3/4</v>
          </cell>
          <cell r="C286">
            <v>2432</v>
          </cell>
          <cell r="D286">
            <v>5735</v>
          </cell>
        </row>
        <row r="287">
          <cell r="A287">
            <v>213025</v>
          </cell>
          <cell r="B287" t="str">
            <v>PPR PŘECHOD PZ VNĚJ.25x3/4</v>
          </cell>
          <cell r="C287">
            <v>1989</v>
          </cell>
          <cell r="D287">
            <v>7375.91</v>
          </cell>
        </row>
        <row r="288">
          <cell r="A288">
            <v>213032</v>
          </cell>
          <cell r="B288" t="str">
            <v>PPR PŘECHOD PZ VNĚJ.32x1"</v>
          </cell>
          <cell r="C288">
            <v>6836</v>
          </cell>
          <cell r="D288">
            <v>35362.78</v>
          </cell>
        </row>
        <row r="289">
          <cell r="A289">
            <v>213040</v>
          </cell>
          <cell r="B289" t="str">
            <v>PPR PŘECHOD PZ VNĚJ.40x5/4</v>
          </cell>
          <cell r="C289">
            <v>701</v>
          </cell>
          <cell r="D289">
            <v>13539.33</v>
          </cell>
        </row>
        <row r="290">
          <cell r="A290">
            <v>213050</v>
          </cell>
          <cell r="B290" t="str">
            <v>PPR PŘECHOD PZ VNĚJ.50x6/4</v>
          </cell>
          <cell r="C290">
            <v>93</v>
          </cell>
          <cell r="D290">
            <v>3193.05</v>
          </cell>
        </row>
        <row r="291">
          <cell r="A291">
            <v>213063</v>
          </cell>
          <cell r="B291" t="str">
            <v>PPR PŘECHOD PZ VNĚJ.63x2"</v>
          </cell>
          <cell r="C291">
            <v>303</v>
          </cell>
          <cell r="D291">
            <v>18535.04</v>
          </cell>
        </row>
        <row r="292">
          <cell r="A292">
            <v>209020016</v>
          </cell>
          <cell r="B292" t="str">
            <v>PPR REDUKCE 20x16</v>
          </cell>
          <cell r="C292">
            <v>2194</v>
          </cell>
          <cell r="D292">
            <v>3761.25</v>
          </cell>
        </row>
        <row r="293">
          <cell r="A293">
            <v>209025020</v>
          </cell>
          <cell r="B293" t="str">
            <v>PPR REDUKCE 25x20</v>
          </cell>
          <cell r="C293">
            <v>99591</v>
          </cell>
          <cell r="D293">
            <v>237641.53</v>
          </cell>
        </row>
        <row r="294">
          <cell r="A294">
            <v>209032020</v>
          </cell>
          <cell r="B294" t="str">
            <v>PPR REDUKCE 32x20</v>
          </cell>
          <cell r="C294">
            <v>9042</v>
          </cell>
          <cell r="D294">
            <v>23339.87</v>
          </cell>
        </row>
        <row r="295">
          <cell r="A295">
            <v>209032025</v>
          </cell>
          <cell r="B295" t="str">
            <v>PPR REDUKCE 32x25</v>
          </cell>
          <cell r="C295">
            <v>48725</v>
          </cell>
          <cell r="D295">
            <v>138707.57</v>
          </cell>
        </row>
        <row r="296">
          <cell r="A296">
            <v>210063032</v>
          </cell>
          <cell r="B296" t="str">
            <v>PPR REDUKCE 40x32 / I63x32</v>
          </cell>
          <cell r="C296">
            <v>14438</v>
          </cell>
          <cell r="D296">
            <v>140849.11</v>
          </cell>
        </row>
        <row r="297">
          <cell r="A297">
            <v>209050040</v>
          </cell>
          <cell r="B297" t="str">
            <v>PPR REDUKCE 50x40</v>
          </cell>
          <cell r="C297">
            <v>4277</v>
          </cell>
          <cell r="D297">
            <v>60174.89</v>
          </cell>
        </row>
        <row r="298">
          <cell r="A298">
            <v>209063050</v>
          </cell>
          <cell r="B298" t="str">
            <v>PPR REDUKCE 63x50</v>
          </cell>
          <cell r="C298">
            <v>1812</v>
          </cell>
          <cell r="D298">
            <v>39863.43</v>
          </cell>
        </row>
        <row r="299">
          <cell r="A299">
            <v>210110075</v>
          </cell>
          <cell r="B299" t="str">
            <v>PPR REDUKCE VNITŘ/VNĚJ 110x75</v>
          </cell>
          <cell r="C299">
            <v>17</v>
          </cell>
          <cell r="D299">
            <v>1833.79</v>
          </cell>
        </row>
        <row r="300">
          <cell r="A300">
            <v>210110090</v>
          </cell>
          <cell r="B300" t="str">
            <v>PPR REDUKCE VNITŘ/VNĚJ 110x90</v>
          </cell>
          <cell r="C300">
            <v>910</v>
          </cell>
          <cell r="D300">
            <v>69511.53</v>
          </cell>
        </row>
        <row r="301">
          <cell r="A301">
            <v>210020016</v>
          </cell>
          <cell r="B301" t="str">
            <v>PPR REDUKCE VNITŘ/VNĚJ 20x16</v>
          </cell>
          <cell r="C301">
            <v>15662</v>
          </cell>
          <cell r="D301">
            <v>29301.32</v>
          </cell>
        </row>
        <row r="302">
          <cell r="A302">
            <v>210025016</v>
          </cell>
          <cell r="B302" t="str">
            <v>PPR REDUKCE VNITŘ/VNĚJ 25x16</v>
          </cell>
          <cell r="C302">
            <v>1050</v>
          </cell>
          <cell r="D302">
            <v>2182.48</v>
          </cell>
        </row>
        <row r="303">
          <cell r="A303">
            <v>210025020</v>
          </cell>
          <cell r="B303" t="str">
            <v>PPR REDUKCE VNITŘ/VNĚJ 25x20</v>
          </cell>
          <cell r="C303">
            <v>231946</v>
          </cell>
          <cell r="D303">
            <v>511486.59</v>
          </cell>
        </row>
        <row r="304">
          <cell r="A304">
            <v>210032020</v>
          </cell>
          <cell r="B304" t="str">
            <v>PPR REDUKCE VNITŘ/VNĚJ 32x20</v>
          </cell>
          <cell r="C304">
            <v>36232</v>
          </cell>
          <cell r="D304">
            <v>106710.45</v>
          </cell>
        </row>
        <row r="305">
          <cell r="A305">
            <v>210032025</v>
          </cell>
          <cell r="B305" t="str">
            <v>PPR REDUKCE VNITŘ/VNĚJ 32x25</v>
          </cell>
          <cell r="C305">
            <v>84271</v>
          </cell>
          <cell r="D305">
            <v>253435.45</v>
          </cell>
        </row>
        <row r="306">
          <cell r="A306">
            <v>210040020</v>
          </cell>
          <cell r="B306" t="str">
            <v>PPR REDUKCE VNITŘ/VNĚJ 40x20</v>
          </cell>
          <cell r="C306">
            <v>14700</v>
          </cell>
          <cell r="D306">
            <v>59981.43</v>
          </cell>
        </row>
        <row r="307">
          <cell r="A307">
            <v>210040025</v>
          </cell>
          <cell r="B307" t="str">
            <v>PPR REDUKCE VNITŘ/VNĚJ 40x25</v>
          </cell>
          <cell r="C307">
            <v>18971</v>
          </cell>
          <cell r="D307">
            <v>76197.07</v>
          </cell>
        </row>
        <row r="308">
          <cell r="A308">
            <v>210040032</v>
          </cell>
          <cell r="B308" t="str">
            <v>PPR REDUKCE VNITŘ/VNĚJ 40x32</v>
          </cell>
          <cell r="C308">
            <v>34724</v>
          </cell>
          <cell r="D308">
            <v>143686.01</v>
          </cell>
        </row>
        <row r="309">
          <cell r="A309">
            <v>210050032</v>
          </cell>
          <cell r="B309" t="str">
            <v>PPR REDUKCE VNITŘ/VNĚJ 50x32</v>
          </cell>
          <cell r="C309">
            <v>9945</v>
          </cell>
          <cell r="D309">
            <v>79694.24</v>
          </cell>
        </row>
        <row r="310">
          <cell r="A310">
            <v>210050040</v>
          </cell>
          <cell r="B310" t="str">
            <v>PPR REDUKCE VNITŘ/VNĚJ 50x40</v>
          </cell>
          <cell r="C310">
            <v>10446</v>
          </cell>
          <cell r="D310">
            <v>87042.4</v>
          </cell>
        </row>
        <row r="311">
          <cell r="A311">
            <v>210063040</v>
          </cell>
          <cell r="B311" t="str">
            <v>PPR REDUKCE VNITŘ/VNĚJ 63x40</v>
          </cell>
          <cell r="C311">
            <v>3855</v>
          </cell>
          <cell r="D311">
            <v>61261.06</v>
          </cell>
        </row>
        <row r="312">
          <cell r="A312">
            <v>210063050</v>
          </cell>
          <cell r="B312" t="str">
            <v>PPR REDUKCE VNITŘ/VNĚJ 63x50</v>
          </cell>
          <cell r="C312">
            <v>5319</v>
          </cell>
          <cell r="D312">
            <v>94401.28</v>
          </cell>
        </row>
        <row r="313">
          <cell r="A313" t="str">
            <v>540217.01</v>
          </cell>
          <cell r="B313" t="str">
            <v>PPR REDUKCE VNITŘ/VNĚJ 75/50</v>
          </cell>
          <cell r="C313">
            <v>18</v>
          </cell>
          <cell r="D313">
            <v>1026.9</v>
          </cell>
        </row>
        <row r="314">
          <cell r="A314">
            <v>210075063</v>
          </cell>
          <cell r="B314" t="str">
            <v>PPR REDUKCE VNITŘ/VNĚJ 75x63</v>
          </cell>
          <cell r="C314">
            <v>3372</v>
          </cell>
          <cell r="D314">
            <v>117965.19</v>
          </cell>
        </row>
        <row r="315">
          <cell r="A315">
            <v>210090063</v>
          </cell>
          <cell r="B315" t="str">
            <v>PPR REDUKCE VNITŘ/VNĚJ 90x63</v>
          </cell>
          <cell r="C315">
            <v>1470</v>
          </cell>
          <cell r="D315">
            <v>55887.39</v>
          </cell>
        </row>
        <row r="316">
          <cell r="A316">
            <v>210090075</v>
          </cell>
          <cell r="B316" t="str">
            <v>PPR REDUKCE VNITŘ/VNĚJ 90x75</v>
          </cell>
          <cell r="C316">
            <v>877</v>
          </cell>
          <cell r="D316">
            <v>35476.24</v>
          </cell>
        </row>
        <row r="317">
          <cell r="A317">
            <v>224020</v>
          </cell>
          <cell r="B317" t="str">
            <v>PPR ROZEBIRATELNÝ SPOJ d20</v>
          </cell>
          <cell r="C317">
            <v>8666</v>
          </cell>
          <cell r="D317">
            <v>320646.07</v>
          </cell>
        </row>
        <row r="318">
          <cell r="A318">
            <v>224025</v>
          </cell>
          <cell r="B318" t="str">
            <v>PPR ROZEBIRATELNÝ SPOJ d25</v>
          </cell>
          <cell r="C318">
            <v>5511</v>
          </cell>
          <cell r="D318">
            <v>305148.07</v>
          </cell>
        </row>
        <row r="319">
          <cell r="A319">
            <v>224032</v>
          </cell>
          <cell r="B319" t="str">
            <v>PPR ROZEBIRATELNÝ SPOJ d32</v>
          </cell>
          <cell r="C319">
            <v>2954</v>
          </cell>
          <cell r="D319">
            <v>217665.2</v>
          </cell>
        </row>
        <row r="320">
          <cell r="A320">
            <v>224040</v>
          </cell>
          <cell r="B320" t="str">
            <v>PPR ROZEBIRATELNÝ SPOJ d40</v>
          </cell>
          <cell r="C320">
            <v>407</v>
          </cell>
          <cell r="D320">
            <v>51118.88</v>
          </cell>
        </row>
        <row r="321">
          <cell r="A321">
            <v>224050</v>
          </cell>
          <cell r="B321" t="str">
            <v>PPR ROZEBIRATELNÝ SPOJ d50</v>
          </cell>
          <cell r="C321">
            <v>130</v>
          </cell>
          <cell r="D321">
            <v>24104.72</v>
          </cell>
        </row>
        <row r="322">
          <cell r="A322">
            <v>237020</v>
          </cell>
          <cell r="B322" t="str">
            <v>PPR ŠROUBENÍ VNĚJŠÍ 20x1/2"</v>
          </cell>
          <cell r="C322">
            <v>6175</v>
          </cell>
          <cell r="D322">
            <v>205858.66</v>
          </cell>
        </row>
        <row r="323">
          <cell r="A323">
            <v>237025</v>
          </cell>
          <cell r="B323" t="str">
            <v>PPR ŠROUBENÍ VNĚJŠÍ 25x3/4"</v>
          </cell>
          <cell r="C323">
            <v>5205</v>
          </cell>
          <cell r="D323">
            <v>275548.61</v>
          </cell>
        </row>
        <row r="324">
          <cell r="A324">
            <v>237032</v>
          </cell>
          <cell r="B324" t="str">
            <v>PPR ŠROUBENÍ VNĚJŠÍ 32x1"</v>
          </cell>
          <cell r="C324">
            <v>2902</v>
          </cell>
          <cell r="D324">
            <v>190279.94</v>
          </cell>
        </row>
        <row r="325">
          <cell r="A325">
            <v>237040</v>
          </cell>
          <cell r="B325" t="str">
            <v>PPR ŠROUBENÍ VNĚJŠÍ 40x5/4"</v>
          </cell>
          <cell r="C325">
            <v>385</v>
          </cell>
          <cell r="D325">
            <v>57905.94</v>
          </cell>
        </row>
        <row r="326">
          <cell r="A326">
            <v>237050</v>
          </cell>
          <cell r="B326" t="str">
            <v>PPR ŠROUBENÍ VNĚJŠÍ 50x6/4"</v>
          </cell>
          <cell r="C326">
            <v>220</v>
          </cell>
          <cell r="D326">
            <v>49851.92</v>
          </cell>
        </row>
        <row r="327">
          <cell r="A327">
            <v>237063</v>
          </cell>
          <cell r="B327" t="str">
            <v>PPR ŠROUBENÍ VNĚJŠÍ 63x2"</v>
          </cell>
          <cell r="C327">
            <v>170</v>
          </cell>
          <cell r="D327">
            <v>72484.73</v>
          </cell>
        </row>
        <row r="328">
          <cell r="A328">
            <v>236020</v>
          </cell>
          <cell r="B328" t="str">
            <v>PPR ŠROUBENÍ VNITŘNÍ 20x1/2"</v>
          </cell>
          <cell r="C328">
            <v>7155</v>
          </cell>
          <cell r="D328">
            <v>210318.06</v>
          </cell>
        </row>
        <row r="329">
          <cell r="A329">
            <v>236025</v>
          </cell>
          <cell r="B329" t="str">
            <v>PPR ŠROUBENÍ VNITŘNÍ 25x3/4"</v>
          </cell>
          <cell r="C329">
            <v>2970</v>
          </cell>
          <cell r="D329">
            <v>133821.27</v>
          </cell>
        </row>
        <row r="330">
          <cell r="A330">
            <v>236032</v>
          </cell>
          <cell r="B330" t="str">
            <v>PPR ŠROUBENÍ VNITŘNÍ 32x1"</v>
          </cell>
          <cell r="C330">
            <v>5620</v>
          </cell>
          <cell r="D330">
            <v>338771.63</v>
          </cell>
        </row>
        <row r="331">
          <cell r="A331">
            <v>236040</v>
          </cell>
          <cell r="B331" t="str">
            <v>PPR ŠROUBENÍ VNITŘNÍ 40x5/4"</v>
          </cell>
          <cell r="C331">
            <v>1380</v>
          </cell>
          <cell r="D331">
            <v>162506.89</v>
          </cell>
        </row>
        <row r="332">
          <cell r="A332">
            <v>236050</v>
          </cell>
          <cell r="B332" t="str">
            <v>PPR ŠROUBENÍ VNITŘNÍ 50x6/4"</v>
          </cell>
          <cell r="C332">
            <v>370</v>
          </cell>
          <cell r="D332">
            <v>67195.58</v>
          </cell>
        </row>
        <row r="333">
          <cell r="A333">
            <v>236063</v>
          </cell>
          <cell r="B333" t="str">
            <v>PPR ŠROUBENÍ VNITŘNÍ 63x2"</v>
          </cell>
          <cell r="C333">
            <v>394</v>
          </cell>
          <cell r="D333">
            <v>158770.39</v>
          </cell>
        </row>
        <row r="334">
          <cell r="A334">
            <v>208110</v>
          </cell>
          <cell r="B334" t="str">
            <v>PPR T KUS JEDNOZNAČNÝ d110</v>
          </cell>
          <cell r="C334">
            <v>564</v>
          </cell>
          <cell r="D334">
            <v>95598.75</v>
          </cell>
        </row>
        <row r="335">
          <cell r="A335">
            <v>208016</v>
          </cell>
          <cell r="B335" t="str">
            <v>PPR T KUS JEDNOZNAČNÝ d16</v>
          </cell>
          <cell r="C335">
            <v>4489</v>
          </cell>
          <cell r="D335">
            <v>7849.11</v>
          </cell>
        </row>
        <row r="336">
          <cell r="A336">
            <v>208020</v>
          </cell>
          <cell r="B336" t="str">
            <v>PPR T KUS JEDNOZNAČNÝ d20</v>
          </cell>
          <cell r="C336">
            <v>922626</v>
          </cell>
          <cell r="D336">
            <v>2022463.58</v>
          </cell>
        </row>
        <row r="337">
          <cell r="A337">
            <v>208025</v>
          </cell>
          <cell r="B337" t="str">
            <v>PPR T KUS JEDNOZNAČNÝ d25</v>
          </cell>
          <cell r="C337">
            <v>176186</v>
          </cell>
          <cell r="D337">
            <v>563225.53</v>
          </cell>
        </row>
        <row r="338">
          <cell r="A338">
            <v>208032</v>
          </cell>
          <cell r="B338" t="str">
            <v>PPR T KUS JEDNOZNAČNÝ d32</v>
          </cell>
          <cell r="C338">
            <v>54670</v>
          </cell>
          <cell r="D338">
            <v>316258.87</v>
          </cell>
        </row>
        <row r="339">
          <cell r="A339">
            <v>208040</v>
          </cell>
          <cell r="B339" t="str">
            <v>PPR T KUS JEDNOZNAČNÝ d40</v>
          </cell>
          <cell r="C339">
            <v>13535</v>
          </cell>
          <cell r="D339">
            <v>117022.92</v>
          </cell>
        </row>
        <row r="340">
          <cell r="A340">
            <v>208050</v>
          </cell>
          <cell r="B340" t="str">
            <v>PPR T KUS JEDNOZNAČNÝ d50</v>
          </cell>
          <cell r="C340">
            <v>6225</v>
          </cell>
          <cell r="D340">
            <v>133152.55</v>
          </cell>
        </row>
        <row r="341">
          <cell r="A341">
            <v>208063</v>
          </cell>
          <cell r="B341" t="str">
            <v>PPR T KUS JEDNOZNAČNÝ d63</v>
          </cell>
          <cell r="C341">
            <v>4278</v>
          </cell>
          <cell r="D341">
            <v>135551.04</v>
          </cell>
        </row>
        <row r="342">
          <cell r="A342">
            <v>208075</v>
          </cell>
          <cell r="B342" t="str">
            <v>PPR T KUS JEDNOZNAČNÝ d75</v>
          </cell>
          <cell r="C342">
            <v>1967</v>
          </cell>
          <cell r="D342">
            <v>146001.77</v>
          </cell>
        </row>
        <row r="343">
          <cell r="A343">
            <v>208090</v>
          </cell>
          <cell r="B343" t="str">
            <v>PPR T KUS JEDNOZNAČNÝ d90</v>
          </cell>
          <cell r="C343">
            <v>1160</v>
          </cell>
          <cell r="D343">
            <v>150393.71</v>
          </cell>
        </row>
        <row r="344">
          <cell r="A344">
            <v>222520</v>
          </cell>
          <cell r="B344" t="str">
            <v>PPR T KUS KOV VNĚJŠ.20x1/2</v>
          </cell>
          <cell r="C344">
            <v>23681</v>
          </cell>
          <cell r="D344">
            <v>501367.47</v>
          </cell>
        </row>
        <row r="345">
          <cell r="A345">
            <v>222526</v>
          </cell>
          <cell r="B345" t="str">
            <v>PPR T KUS KOV VNĚJŠ.25x1/2</v>
          </cell>
          <cell r="C345">
            <v>6500</v>
          </cell>
          <cell r="D345">
            <v>138544.31</v>
          </cell>
        </row>
        <row r="346">
          <cell r="A346">
            <v>222525</v>
          </cell>
          <cell r="B346" t="str">
            <v>PPR T KUS KOV VNĚJŠ.25x3/4</v>
          </cell>
          <cell r="C346">
            <v>3485</v>
          </cell>
          <cell r="D346">
            <v>112666.42</v>
          </cell>
        </row>
        <row r="347">
          <cell r="A347">
            <v>222020</v>
          </cell>
          <cell r="B347" t="str">
            <v>PPR T KUS KOV VNITŘ.20x1/2</v>
          </cell>
          <cell r="C347">
            <v>34237</v>
          </cell>
          <cell r="D347">
            <v>631959.58</v>
          </cell>
        </row>
        <row r="348">
          <cell r="A348">
            <v>222026</v>
          </cell>
          <cell r="B348" t="str">
            <v>PPR T KUS KOV VNITŘ.25x1/2</v>
          </cell>
          <cell r="C348">
            <v>13868</v>
          </cell>
          <cell r="D348">
            <v>276716.64</v>
          </cell>
        </row>
        <row r="349">
          <cell r="A349">
            <v>222025</v>
          </cell>
          <cell r="B349" t="str">
            <v>PPR T KUS KOV VNITŘ.25x3/4</v>
          </cell>
          <cell r="C349">
            <v>4361</v>
          </cell>
          <cell r="D349">
            <v>121443.71</v>
          </cell>
        </row>
        <row r="350">
          <cell r="A350">
            <v>222032</v>
          </cell>
          <cell r="B350" t="str">
            <v>PPR T KUS KOV VNITŘ.32x1"</v>
          </cell>
          <cell r="C350">
            <v>3676</v>
          </cell>
          <cell r="D350">
            <v>175942.47</v>
          </cell>
        </row>
        <row r="351">
          <cell r="A351">
            <v>212020016</v>
          </cell>
          <cell r="B351" t="str">
            <v>PPR T KUS REDUKCE 20x16x20</v>
          </cell>
          <cell r="C351">
            <v>5024</v>
          </cell>
          <cell r="D351">
            <v>15056.51</v>
          </cell>
        </row>
        <row r="352">
          <cell r="A352">
            <v>212025021</v>
          </cell>
          <cell r="B352" t="str">
            <v>PPR T KUS REDUKCE 25x20x20</v>
          </cell>
          <cell r="C352">
            <v>9192</v>
          </cell>
          <cell r="D352">
            <v>51309.71</v>
          </cell>
        </row>
        <row r="353">
          <cell r="A353">
            <v>212025020</v>
          </cell>
          <cell r="B353" t="str">
            <v>PPR T KUS REDUKCE 25x20x25</v>
          </cell>
          <cell r="C353">
            <v>222562</v>
          </cell>
          <cell r="D353">
            <v>766732.07</v>
          </cell>
        </row>
        <row r="354">
          <cell r="A354">
            <v>212032020</v>
          </cell>
          <cell r="B354" t="str">
            <v>PPR T KUS REDUKCE 32x20x32</v>
          </cell>
          <cell r="C354">
            <v>105500</v>
          </cell>
          <cell r="D354">
            <v>639576.75</v>
          </cell>
        </row>
        <row r="355">
          <cell r="A355">
            <v>212032025</v>
          </cell>
          <cell r="B355" t="str">
            <v>PPR T KUS REDUKCE 32x25x32</v>
          </cell>
          <cell r="C355">
            <v>70054</v>
          </cell>
          <cell r="D355">
            <v>439666.65</v>
          </cell>
        </row>
        <row r="356">
          <cell r="A356">
            <v>212040020</v>
          </cell>
          <cell r="B356" t="str">
            <v>PPR T KUS REDUKCE 40x20x40</v>
          </cell>
          <cell r="C356">
            <v>31643</v>
          </cell>
          <cell r="D356">
            <v>435329.39</v>
          </cell>
        </row>
        <row r="357">
          <cell r="A357">
            <v>212040025</v>
          </cell>
          <cell r="B357" t="str">
            <v>PPR T KUS REDUKCE 40x25x40</v>
          </cell>
          <cell r="C357">
            <v>27735</v>
          </cell>
          <cell r="D357">
            <v>384016.6</v>
          </cell>
        </row>
        <row r="358">
          <cell r="A358">
            <v>212040032</v>
          </cell>
          <cell r="B358" t="str">
            <v>PPR T KUS REDUKCE 40x32x40</v>
          </cell>
          <cell r="C358">
            <v>18253</v>
          </cell>
          <cell r="D358">
            <v>253472.4</v>
          </cell>
        </row>
        <row r="359">
          <cell r="A359">
            <v>212050025</v>
          </cell>
          <cell r="B359" t="str">
            <v>PPR T KUS REDUKCE 50x25x50</v>
          </cell>
          <cell r="C359">
            <v>9512</v>
          </cell>
          <cell r="D359">
            <v>219021.9</v>
          </cell>
        </row>
        <row r="360">
          <cell r="A360">
            <v>212050032</v>
          </cell>
          <cell r="B360" t="str">
            <v>PPR T KUS REDUKCE 50x32x50</v>
          </cell>
          <cell r="C360">
            <v>8686</v>
          </cell>
          <cell r="D360">
            <v>186592.56</v>
          </cell>
        </row>
        <row r="361">
          <cell r="A361">
            <v>212050040</v>
          </cell>
          <cell r="B361" t="str">
            <v>PPR T KUS REDUKCE 50x40x50</v>
          </cell>
          <cell r="C361">
            <v>3990</v>
          </cell>
          <cell r="D361">
            <v>96079.05</v>
          </cell>
        </row>
        <row r="362">
          <cell r="A362">
            <v>212063032</v>
          </cell>
          <cell r="B362" t="str">
            <v>PPR T KUS REDUKCE 63x32x63</v>
          </cell>
          <cell r="C362">
            <v>6970</v>
          </cell>
          <cell r="D362">
            <v>297952.24</v>
          </cell>
        </row>
        <row r="363">
          <cell r="A363">
            <v>212063040</v>
          </cell>
          <cell r="B363" t="str">
            <v>PPR T KUS REDUKCE 63x40x63</v>
          </cell>
          <cell r="C363">
            <v>4518</v>
          </cell>
          <cell r="D363">
            <v>195534.06</v>
          </cell>
        </row>
        <row r="364">
          <cell r="A364">
            <v>212063050</v>
          </cell>
          <cell r="B364" t="str">
            <v>PPR T KUS REDUKCE 63x50x63</v>
          </cell>
          <cell r="C364">
            <v>1290</v>
          </cell>
          <cell r="D364">
            <v>57997.24</v>
          </cell>
        </row>
        <row r="365">
          <cell r="A365">
            <v>212090063</v>
          </cell>
          <cell r="B365" t="str">
            <v>PPR T KUS REDUKCE 90x63x90</v>
          </cell>
          <cell r="C365">
            <v>1526</v>
          </cell>
          <cell r="D365">
            <v>286457.01</v>
          </cell>
        </row>
        <row r="366">
          <cell r="A366">
            <v>212090075</v>
          </cell>
          <cell r="B366" t="str">
            <v>PPR T KUS REDUKCE 90x75x90</v>
          </cell>
          <cell r="C366">
            <v>313</v>
          </cell>
          <cell r="D366">
            <v>58244.27</v>
          </cell>
        </row>
        <row r="367">
          <cell r="A367">
            <v>228021</v>
          </cell>
          <cell r="B367" t="str">
            <v>PPR T KUS S PM 20x3/4x20</v>
          </cell>
          <cell r="C367">
            <v>375</v>
          </cell>
          <cell r="D367">
            <v>6869.56</v>
          </cell>
        </row>
        <row r="368">
          <cell r="A368">
            <v>228025</v>
          </cell>
          <cell r="B368" t="str">
            <v>PPR T KUS S PM 25x3/4x25</v>
          </cell>
          <cell r="C368">
            <v>110</v>
          </cell>
          <cell r="D368">
            <v>1719</v>
          </cell>
        </row>
        <row r="369">
          <cell r="A369">
            <v>228033</v>
          </cell>
          <cell r="B369" t="str">
            <v>PPR T KUS S PM 32x3/4x32</v>
          </cell>
          <cell r="C369">
            <v>150</v>
          </cell>
          <cell r="D369">
            <v>3085</v>
          </cell>
        </row>
        <row r="370">
          <cell r="A370">
            <v>105016</v>
          </cell>
          <cell r="B370" t="str">
            <v>PPR TRUBKA KOLA d16x2,0</v>
          </cell>
          <cell r="C370">
            <v>45090</v>
          </cell>
          <cell r="D370">
            <v>258533.26</v>
          </cell>
        </row>
        <row r="371">
          <cell r="A371">
            <v>105020</v>
          </cell>
          <cell r="B371" t="str">
            <v>PPR TRUBKA KOLA d20x2,0</v>
          </cell>
          <cell r="C371">
            <v>10800</v>
          </cell>
          <cell r="D371">
            <v>65892.84</v>
          </cell>
        </row>
        <row r="372">
          <cell r="A372">
            <v>104021</v>
          </cell>
          <cell r="B372" t="str">
            <v>PPR TRUBKA KOLA d20x2,8</v>
          </cell>
          <cell r="C372">
            <v>1200</v>
          </cell>
          <cell r="D372">
            <v>7437.6</v>
          </cell>
        </row>
        <row r="373">
          <cell r="A373">
            <v>104022</v>
          </cell>
          <cell r="B373" t="str">
            <v>PPR TRUBKA KOLA d20x3,4</v>
          </cell>
          <cell r="C373">
            <v>1000</v>
          </cell>
          <cell r="D373">
            <v>7176.6</v>
          </cell>
        </row>
        <row r="374">
          <cell r="A374">
            <v>103110</v>
          </cell>
          <cell r="B374" t="str">
            <v>PPR TRUBKA PN10 d110x10</v>
          </cell>
          <cell r="C374">
            <v>1552</v>
          </cell>
          <cell r="D374">
            <v>223042.74</v>
          </cell>
        </row>
        <row r="375">
          <cell r="A375">
            <v>103020</v>
          </cell>
          <cell r="B375" t="str">
            <v>PPR TRUBKA PN10 d20x2,0</v>
          </cell>
          <cell r="C375">
            <v>18094</v>
          </cell>
          <cell r="D375">
            <v>121364.73</v>
          </cell>
        </row>
        <row r="376">
          <cell r="A376">
            <v>103025</v>
          </cell>
          <cell r="B376" t="str">
            <v>PPR TRUBKA PN10 d25x2,3</v>
          </cell>
          <cell r="C376">
            <v>12448</v>
          </cell>
          <cell r="D376">
            <v>126720.42</v>
          </cell>
        </row>
        <row r="377">
          <cell r="A377">
            <v>103032</v>
          </cell>
          <cell r="B377" t="str">
            <v>PPR TRUBKA PN10 d32x2,9</v>
          </cell>
          <cell r="C377">
            <v>29002</v>
          </cell>
          <cell r="D377">
            <v>411445.89</v>
          </cell>
        </row>
        <row r="378">
          <cell r="A378">
            <v>103040</v>
          </cell>
          <cell r="B378" t="str">
            <v>PPR TRUBKA PN10 d40x3,7</v>
          </cell>
          <cell r="C378">
            <v>13212</v>
          </cell>
          <cell r="D378">
            <v>300517.48</v>
          </cell>
        </row>
        <row r="379">
          <cell r="A379">
            <v>103050</v>
          </cell>
          <cell r="B379" t="str">
            <v>PPR TRUBKA PN10 d50x4,6</v>
          </cell>
          <cell r="C379">
            <v>8472</v>
          </cell>
          <cell r="D379">
            <v>317050.07</v>
          </cell>
        </row>
        <row r="380">
          <cell r="A380">
            <v>103063</v>
          </cell>
          <cell r="B380" t="str">
            <v>PPR TRUBKA PN10 d63x5,8</v>
          </cell>
          <cell r="C380">
            <v>11136</v>
          </cell>
          <cell r="D380">
            <v>590735.28</v>
          </cell>
        </row>
        <row r="381">
          <cell r="A381">
            <v>103075</v>
          </cell>
          <cell r="B381" t="str">
            <v>PPR TRUBKA PN10 d75x6,8</v>
          </cell>
          <cell r="C381">
            <v>3556</v>
          </cell>
          <cell r="D381">
            <v>264314.8</v>
          </cell>
        </row>
        <row r="382">
          <cell r="A382">
            <v>103090</v>
          </cell>
          <cell r="B382" t="str">
            <v>PPR TRUBKA PN10 d90x8,2</v>
          </cell>
          <cell r="C382">
            <v>2396</v>
          </cell>
          <cell r="D382">
            <v>259272.3</v>
          </cell>
        </row>
        <row r="383">
          <cell r="A383">
            <v>102110</v>
          </cell>
          <cell r="B383" t="str">
            <v>PPR TRUBKA PN16 d110x15,1</v>
          </cell>
          <cell r="C383">
            <v>628</v>
          </cell>
          <cell r="D383">
            <v>164791.04</v>
          </cell>
        </row>
        <row r="384">
          <cell r="A384">
            <v>102016</v>
          </cell>
          <cell r="B384" t="str">
            <v>PPR TRUBKA PN16 d16x2,2</v>
          </cell>
          <cell r="C384">
            <v>28282</v>
          </cell>
          <cell r="D384">
            <v>161359.43</v>
          </cell>
        </row>
        <row r="385">
          <cell r="A385">
            <v>102020</v>
          </cell>
          <cell r="B385" t="str">
            <v>PPR TRUBKA PN16 d20x2,8</v>
          </cell>
          <cell r="C385">
            <v>1062436.4</v>
          </cell>
          <cell r="D385">
            <v>8287505.59</v>
          </cell>
        </row>
        <row r="386">
          <cell r="A386">
            <v>102021</v>
          </cell>
          <cell r="B386" t="str">
            <v>PPR TRUBKA PN16 d20x2,8 3m</v>
          </cell>
          <cell r="C386">
            <v>110689</v>
          </cell>
          <cell r="D386">
            <v>834479.38</v>
          </cell>
        </row>
        <row r="387">
          <cell r="A387">
            <v>102025</v>
          </cell>
          <cell r="B387" t="str">
            <v>PPR TRUBKA PN16 d25x3,5</v>
          </cell>
          <cell r="C387">
            <v>354761.6</v>
          </cell>
          <cell r="D387">
            <v>4539890.35</v>
          </cell>
        </row>
        <row r="388">
          <cell r="A388">
            <v>102026</v>
          </cell>
          <cell r="B388" t="str">
            <v>PPR TRUBKA PN16 d25x3,5 3m</v>
          </cell>
          <cell r="C388">
            <v>32040</v>
          </cell>
          <cell r="D388">
            <v>387560.31</v>
          </cell>
        </row>
        <row r="389">
          <cell r="A389">
            <v>102032</v>
          </cell>
          <cell r="B389" t="str">
            <v>PPR TRUBKA PN16 d32x4,4</v>
          </cell>
          <cell r="C389">
            <v>179227</v>
          </cell>
          <cell r="D389">
            <v>3641329.94</v>
          </cell>
        </row>
        <row r="390">
          <cell r="A390">
            <v>102033</v>
          </cell>
          <cell r="B390" t="str">
            <v>PPR TRUBKA PN16 d32x4,4 3m</v>
          </cell>
          <cell r="C390">
            <v>24531</v>
          </cell>
          <cell r="D390">
            <v>489345.12</v>
          </cell>
        </row>
        <row r="391">
          <cell r="A391">
            <v>102040</v>
          </cell>
          <cell r="B391" t="str">
            <v>PPR TRUBKA PN16 d40x5,5</v>
          </cell>
          <cell r="C391">
            <v>66824</v>
          </cell>
          <cell r="D391">
            <v>2080641.06</v>
          </cell>
        </row>
        <row r="392">
          <cell r="A392">
            <v>102041</v>
          </cell>
          <cell r="B392" t="str">
            <v>PPR TRUBKA PN16 d40x5,5 3m</v>
          </cell>
          <cell r="C392">
            <v>8118</v>
          </cell>
          <cell r="D392">
            <v>240156.4</v>
          </cell>
        </row>
        <row r="393">
          <cell r="A393">
            <v>102050</v>
          </cell>
          <cell r="B393" t="str">
            <v>PPR TRUBKA PN16 d50x6,9</v>
          </cell>
          <cell r="C393">
            <v>24192</v>
          </cell>
          <cell r="D393">
            <v>1121371.11</v>
          </cell>
        </row>
        <row r="394">
          <cell r="A394">
            <v>102051</v>
          </cell>
          <cell r="B394" t="str">
            <v>PPR TRUBKA PN16 d50x6,9 3m</v>
          </cell>
          <cell r="C394">
            <v>2988</v>
          </cell>
          <cell r="D394">
            <v>123806.78</v>
          </cell>
        </row>
        <row r="395">
          <cell r="A395">
            <v>102063</v>
          </cell>
          <cell r="B395" t="str">
            <v>PPR TRUBKA PN16 d63x8,6</v>
          </cell>
          <cell r="C395">
            <v>22588</v>
          </cell>
          <cell r="D395">
            <v>1602840.02</v>
          </cell>
        </row>
        <row r="396">
          <cell r="A396">
            <v>102064</v>
          </cell>
          <cell r="B396" t="str">
            <v>PPR TRUBKA PN16 d63x8,6 3m</v>
          </cell>
          <cell r="C396">
            <v>2916</v>
          </cell>
          <cell r="D396">
            <v>177492.2</v>
          </cell>
        </row>
        <row r="397">
          <cell r="A397">
            <v>102075</v>
          </cell>
          <cell r="B397" t="str">
            <v>PPR TRUBKA PN16 d75x10,3</v>
          </cell>
          <cell r="C397">
            <v>4544</v>
          </cell>
          <cell r="D397">
            <v>509432.77</v>
          </cell>
        </row>
        <row r="398">
          <cell r="A398">
            <v>102090</v>
          </cell>
          <cell r="B398" t="str">
            <v>PPR TRUBKA PN16 d90x12,3</v>
          </cell>
          <cell r="C398">
            <v>4172</v>
          </cell>
          <cell r="D398">
            <v>743282.56</v>
          </cell>
        </row>
        <row r="399">
          <cell r="A399">
            <v>101110</v>
          </cell>
          <cell r="B399" t="str">
            <v>PPR TRUBKA PN20 d110x18,3</v>
          </cell>
          <cell r="C399">
            <v>556</v>
          </cell>
          <cell r="D399">
            <v>168700.25</v>
          </cell>
        </row>
        <row r="400">
          <cell r="A400">
            <v>101016</v>
          </cell>
          <cell r="B400" t="str">
            <v>PPR TRUBKA PN20 d16x2,7</v>
          </cell>
          <cell r="C400">
            <v>32040</v>
          </cell>
          <cell r="D400">
            <v>200388.17</v>
          </cell>
        </row>
        <row r="401">
          <cell r="A401">
            <v>101020</v>
          </cell>
          <cell r="B401" t="str">
            <v>PPR TRUBKA PN20 d20x3,4</v>
          </cell>
          <cell r="C401">
            <v>1925356</v>
          </cell>
          <cell r="D401">
            <v>15849946.28</v>
          </cell>
        </row>
        <row r="402">
          <cell r="A402">
            <v>101021</v>
          </cell>
          <cell r="B402" t="str">
            <v>PPR TRUBKA PN20 d20x3,4 3m</v>
          </cell>
          <cell r="C402">
            <v>217854</v>
          </cell>
          <cell r="D402">
            <v>1890619.4</v>
          </cell>
        </row>
        <row r="403">
          <cell r="A403">
            <v>101025</v>
          </cell>
          <cell r="B403" t="str">
            <v>PPR TRUBKA PN20 d25x4,2</v>
          </cell>
          <cell r="C403">
            <v>565768</v>
          </cell>
          <cell r="D403">
            <v>7549041.3</v>
          </cell>
        </row>
        <row r="404">
          <cell r="A404">
            <v>101026</v>
          </cell>
          <cell r="B404" t="str">
            <v>PPR TRUBKA PN20 d25x4,2 3m</v>
          </cell>
          <cell r="C404">
            <v>34473</v>
          </cell>
          <cell r="D404">
            <v>491329.29</v>
          </cell>
        </row>
        <row r="405">
          <cell r="A405" t="str">
            <v>101032Z</v>
          </cell>
          <cell r="B405" t="str">
            <v>PPR TRUBKA PN20 d32x5,4</v>
          </cell>
          <cell r="C405">
            <v>120</v>
          </cell>
          <cell r="D405">
            <v>3161.2</v>
          </cell>
        </row>
        <row r="406">
          <cell r="A406">
            <v>101032</v>
          </cell>
          <cell r="B406" t="str">
            <v>PPR TRUBKA PN20 d32x5,4</v>
          </cell>
          <cell r="C406">
            <v>301812</v>
          </cell>
          <cell r="D406">
            <v>6290262.71</v>
          </cell>
        </row>
        <row r="407">
          <cell r="A407">
            <v>101033</v>
          </cell>
          <cell r="B407" t="str">
            <v>PPR TRUBKA PN20 d32x5,4 3m</v>
          </cell>
          <cell r="C407">
            <v>21054</v>
          </cell>
          <cell r="D407">
            <v>475457.1</v>
          </cell>
        </row>
        <row r="408">
          <cell r="A408">
            <v>101040</v>
          </cell>
          <cell r="B408" t="str">
            <v>PPR TRUBKA PN20 d40x6,7</v>
          </cell>
          <cell r="C408">
            <v>103804</v>
          </cell>
          <cell r="D408">
            <v>3397755.74</v>
          </cell>
        </row>
        <row r="409">
          <cell r="A409">
            <v>101041</v>
          </cell>
          <cell r="B409" t="str">
            <v>PPR TRUBKA PN20 d40x6,7 3m</v>
          </cell>
          <cell r="C409">
            <v>6990</v>
          </cell>
          <cell r="D409">
            <v>247661.12</v>
          </cell>
        </row>
        <row r="410">
          <cell r="A410">
            <v>101050</v>
          </cell>
          <cell r="B410" t="str">
            <v>PPR TRUBKA PN20 d50x8,3</v>
          </cell>
          <cell r="C410">
            <v>37672</v>
          </cell>
          <cell r="D410">
            <v>1993536.49</v>
          </cell>
        </row>
        <row r="411">
          <cell r="A411">
            <v>101051</v>
          </cell>
          <cell r="B411" t="str">
            <v>PPR TRUBKA PN20 d50x8,3 3m</v>
          </cell>
          <cell r="C411">
            <v>1692</v>
          </cell>
          <cell r="D411">
            <v>92048.56</v>
          </cell>
        </row>
        <row r="412">
          <cell r="A412">
            <v>101063</v>
          </cell>
          <cell r="B412" t="str">
            <v>PPR TRUBKA PN20 d63x10,5</v>
          </cell>
          <cell r="C412">
            <v>27352</v>
          </cell>
          <cell r="D412">
            <v>2087565.61</v>
          </cell>
        </row>
        <row r="413">
          <cell r="A413">
            <v>101064</v>
          </cell>
          <cell r="B413" t="str">
            <v>PPR TRUBKA PN20 d63x10,5 3m</v>
          </cell>
          <cell r="C413">
            <v>1773</v>
          </cell>
          <cell r="D413">
            <v>134850.71</v>
          </cell>
        </row>
        <row r="414">
          <cell r="A414">
            <v>101075</v>
          </cell>
          <cell r="B414" t="str">
            <v>PPR TRUBKA PN20 d75x12,5</v>
          </cell>
          <cell r="C414">
            <v>9288</v>
          </cell>
          <cell r="D414">
            <v>1151503.43</v>
          </cell>
        </row>
        <row r="415">
          <cell r="A415">
            <v>101090</v>
          </cell>
          <cell r="B415" t="str">
            <v>PPR TRUBKA PN20 d90x15</v>
          </cell>
          <cell r="C415">
            <v>6616</v>
          </cell>
          <cell r="D415">
            <v>1231354.97</v>
          </cell>
        </row>
        <row r="416">
          <cell r="A416" t="str">
            <v>106110Z</v>
          </cell>
          <cell r="B416" t="str">
            <v>PPR TRUBKA STABI 110x15,2 PN20</v>
          </cell>
          <cell r="C416">
            <v>712</v>
          </cell>
          <cell r="D416">
            <v>421405.58</v>
          </cell>
        </row>
        <row r="417">
          <cell r="A417" t="str">
            <v>106016Z</v>
          </cell>
          <cell r="B417" t="str">
            <v>PPR TRUBKA STABI 16x2,3 PN20</v>
          </cell>
          <cell r="C417">
            <v>9200</v>
          </cell>
          <cell r="D417">
            <v>151676.36</v>
          </cell>
        </row>
        <row r="418">
          <cell r="A418" t="str">
            <v>106020Z</v>
          </cell>
          <cell r="B418" t="str">
            <v>PPR TRUBKA STABI 20x2,8 PN20</v>
          </cell>
          <cell r="C418">
            <v>47480</v>
          </cell>
          <cell r="D418">
            <v>859302.33</v>
          </cell>
        </row>
        <row r="419">
          <cell r="A419">
            <v>106020</v>
          </cell>
          <cell r="B419" t="str">
            <v>PPR TRUBKA STABI 20x2,8 PN20</v>
          </cell>
          <cell r="C419">
            <v>334712</v>
          </cell>
          <cell r="D419">
            <v>5789927.83</v>
          </cell>
        </row>
        <row r="420">
          <cell r="A420">
            <v>106021</v>
          </cell>
          <cell r="B420" t="str">
            <v>PPR TRUBKA STABI 20x2,8 PN20 3m</v>
          </cell>
          <cell r="C420">
            <v>2250</v>
          </cell>
          <cell r="D420">
            <v>38764.8</v>
          </cell>
        </row>
        <row r="421">
          <cell r="A421" t="str">
            <v>106025Z</v>
          </cell>
          <cell r="B421" t="str">
            <v>PPR TRUBKA STABI 25x3,5 PN20</v>
          </cell>
          <cell r="C421">
            <v>0</v>
          </cell>
          <cell r="D421">
            <v>1277.22</v>
          </cell>
        </row>
        <row r="422">
          <cell r="A422">
            <v>106025</v>
          </cell>
          <cell r="B422" t="str">
            <v>PPR TRUBKA STABI 25x3,5 PN20</v>
          </cell>
          <cell r="C422">
            <v>486540</v>
          </cell>
          <cell r="D422">
            <v>11253879.7</v>
          </cell>
        </row>
        <row r="423">
          <cell r="A423">
            <v>106026</v>
          </cell>
          <cell r="B423" t="str">
            <v>PPR TRUBKA STABI 25x3,5 PN20 3m</v>
          </cell>
          <cell r="C423">
            <v>1800</v>
          </cell>
          <cell r="D423">
            <v>42581.16</v>
          </cell>
        </row>
        <row r="424">
          <cell r="A424" t="str">
            <v>106032Z</v>
          </cell>
          <cell r="B424" t="str">
            <v>PPR TRUBKA STABI 32x4,5 PN20</v>
          </cell>
          <cell r="C424">
            <v>0</v>
          </cell>
          <cell r="D424">
            <v>1604.51</v>
          </cell>
        </row>
        <row r="425">
          <cell r="A425">
            <v>106032</v>
          </cell>
          <cell r="B425" t="str">
            <v>PPR TRUBKA STABI 32x4,5 PN20</v>
          </cell>
          <cell r="C425">
            <v>262936</v>
          </cell>
          <cell r="D425">
            <v>9240208.62</v>
          </cell>
        </row>
        <row r="426">
          <cell r="A426">
            <v>106033</v>
          </cell>
          <cell r="B426" t="str">
            <v>PPR TRUBKA STABI 32x4,5 PN20 3m</v>
          </cell>
          <cell r="C426">
            <v>3000</v>
          </cell>
          <cell r="D426">
            <v>106935.99</v>
          </cell>
        </row>
        <row r="427">
          <cell r="A427" t="str">
            <v>106040Z</v>
          </cell>
          <cell r="B427" t="str">
            <v>PPR TRUBKA STABI 40x5,6 PN20</v>
          </cell>
          <cell r="C427">
            <v>768</v>
          </cell>
          <cell r="D427">
            <v>42625.84</v>
          </cell>
        </row>
        <row r="428">
          <cell r="A428">
            <v>106040</v>
          </cell>
          <cell r="B428" t="str">
            <v>PPR TRUBKA STABI 40x5,6 PN20</v>
          </cell>
          <cell r="C428">
            <v>96688</v>
          </cell>
          <cell r="D428">
            <v>4883318.61</v>
          </cell>
        </row>
        <row r="429">
          <cell r="A429">
            <v>106041</v>
          </cell>
          <cell r="B429" t="str">
            <v>PPR TRUBKA STABI 40x5,6 PN20 3m</v>
          </cell>
          <cell r="C429">
            <v>414</v>
          </cell>
          <cell r="D429">
            <v>21286.72</v>
          </cell>
        </row>
        <row r="430">
          <cell r="A430">
            <v>106050</v>
          </cell>
          <cell r="B430" t="str">
            <v>PPR TRUBKA STABI 50x6,9 PN20</v>
          </cell>
          <cell r="C430">
            <v>2284</v>
          </cell>
          <cell r="D430">
            <v>182354.31</v>
          </cell>
        </row>
        <row r="431">
          <cell r="A431" t="str">
            <v>106050Z</v>
          </cell>
          <cell r="B431" t="str">
            <v>PPR TRUBKA STABI 50x6,9 PN20</v>
          </cell>
          <cell r="C431">
            <v>15592</v>
          </cell>
          <cell r="D431">
            <v>1400149.03</v>
          </cell>
        </row>
        <row r="432">
          <cell r="A432" t="str">
            <v>106063Z</v>
          </cell>
          <cell r="B432" t="str">
            <v>PPR TRUBKA STABI 63x8,7 PN20</v>
          </cell>
          <cell r="C432">
            <v>7336</v>
          </cell>
          <cell r="D432">
            <v>1142224.19</v>
          </cell>
        </row>
        <row r="433">
          <cell r="A433" t="str">
            <v>106075Z</v>
          </cell>
          <cell r="B433" t="str">
            <v>PPR TRUBKA STABI 75x10,4 PN20</v>
          </cell>
          <cell r="C433">
            <v>3820</v>
          </cell>
          <cell r="D433">
            <v>999622.54</v>
          </cell>
        </row>
        <row r="434">
          <cell r="A434" t="str">
            <v>106090Z</v>
          </cell>
          <cell r="B434" t="str">
            <v>PPR TRUBKA STABI 90x12,5 PN20</v>
          </cell>
          <cell r="C434">
            <v>3236</v>
          </cell>
          <cell r="D434">
            <v>1208077.46</v>
          </cell>
        </row>
        <row r="435">
          <cell r="A435">
            <v>229016</v>
          </cell>
          <cell r="B435" t="str">
            <v>PPR ZÁSLEPKA d16</v>
          </cell>
          <cell r="C435">
            <v>4865</v>
          </cell>
          <cell r="D435">
            <v>8909.36</v>
          </cell>
        </row>
        <row r="436">
          <cell r="A436">
            <v>229020</v>
          </cell>
          <cell r="B436" t="str">
            <v>PPR ZÁSLEPKA d20</v>
          </cell>
          <cell r="C436">
            <v>260505</v>
          </cell>
          <cell r="D436">
            <v>438656.83</v>
          </cell>
        </row>
        <row r="437">
          <cell r="A437">
            <v>229025</v>
          </cell>
          <cell r="B437" t="str">
            <v>PPR ZÁSLEPKA d25</v>
          </cell>
          <cell r="C437">
            <v>62542</v>
          </cell>
          <cell r="D437">
            <v>121484.79</v>
          </cell>
        </row>
        <row r="438">
          <cell r="A438">
            <v>229032</v>
          </cell>
          <cell r="B438" t="str">
            <v>PPR ZÁSLEPKA d32</v>
          </cell>
          <cell r="C438">
            <v>15400</v>
          </cell>
          <cell r="D438">
            <v>52397.87</v>
          </cell>
        </row>
        <row r="439">
          <cell r="A439">
            <v>229040</v>
          </cell>
          <cell r="B439" t="str">
            <v>PPR ZÁSLEPKA d40</v>
          </cell>
          <cell r="C439">
            <v>4990</v>
          </cell>
          <cell r="D439">
            <v>40923.75</v>
          </cell>
        </row>
        <row r="440">
          <cell r="A440">
            <v>229050</v>
          </cell>
          <cell r="B440" t="str">
            <v>PPR ZÁSLEPKA d50</v>
          </cell>
          <cell r="C440">
            <v>2551</v>
          </cell>
          <cell r="D440">
            <v>46408.09</v>
          </cell>
        </row>
        <row r="441">
          <cell r="A441">
            <v>229063</v>
          </cell>
          <cell r="B441" t="str">
            <v>PPR ZÁSLEPKA d63</v>
          </cell>
          <cell r="C441">
            <v>1022</v>
          </cell>
          <cell r="D441">
            <v>22293.08</v>
          </cell>
        </row>
        <row r="442">
          <cell r="A442">
            <v>229021</v>
          </cell>
          <cell r="B442" t="str">
            <v>PPR ZÁSLEPKA VNITŘNÍ d20</v>
          </cell>
          <cell r="C442">
            <v>720</v>
          </cell>
          <cell r="D442">
            <v>3477.6</v>
          </cell>
        </row>
        <row r="443">
          <cell r="A443">
            <v>223022</v>
          </cell>
          <cell r="B443" t="str">
            <v>PPR ZÁSTŘIK S PM 20x1"</v>
          </cell>
          <cell r="C443">
            <v>360</v>
          </cell>
          <cell r="D443">
            <v>24439.33</v>
          </cell>
        </row>
        <row r="444">
          <cell r="A444">
            <v>223025</v>
          </cell>
          <cell r="B444" t="str">
            <v>PPR ZÁSTŘIK S PM 25x1"</v>
          </cell>
          <cell r="C444">
            <v>1100</v>
          </cell>
          <cell r="D444">
            <v>71466.87</v>
          </cell>
        </row>
        <row r="445">
          <cell r="A445">
            <v>223032</v>
          </cell>
          <cell r="B445" t="str">
            <v>PPR ZÁSTŘIK S PM 32x5/4"</v>
          </cell>
          <cell r="C445">
            <v>120</v>
          </cell>
          <cell r="D445">
            <v>11797.81</v>
          </cell>
        </row>
        <row r="446">
          <cell r="A446">
            <v>223016</v>
          </cell>
          <cell r="B446" t="str">
            <v>PPR ZÁSTŘIK S PM N. 16x1/2"</v>
          </cell>
          <cell r="C446">
            <v>150</v>
          </cell>
          <cell r="D446">
            <v>4456.2</v>
          </cell>
        </row>
        <row r="447">
          <cell r="A447">
            <v>223017</v>
          </cell>
          <cell r="B447" t="str">
            <v>PPR ZÁSTŘIK S PM N. 16x3/4"</v>
          </cell>
          <cell r="C447">
            <v>650</v>
          </cell>
          <cell r="D447">
            <v>23292.1</v>
          </cell>
        </row>
        <row r="448">
          <cell r="A448">
            <v>223020</v>
          </cell>
          <cell r="B448" t="str">
            <v>PPR ZÁSTŘIK S PM N. 20x1/2"</v>
          </cell>
          <cell r="C448">
            <v>17079</v>
          </cell>
          <cell r="D448">
            <v>512141.54</v>
          </cell>
        </row>
        <row r="449">
          <cell r="A449">
            <v>223021</v>
          </cell>
          <cell r="B449" t="str">
            <v>PPR ZÁSTŘIK S PM N. 20x3/4"</v>
          </cell>
          <cell r="C449">
            <v>9164</v>
          </cell>
          <cell r="D449">
            <v>340576.29</v>
          </cell>
        </row>
        <row r="450">
          <cell r="A450" t="str">
            <v>B203020</v>
          </cell>
          <cell r="B450" t="str">
            <v>PPRZ KOLENO 45st d20</v>
          </cell>
          <cell r="C450">
            <v>5800</v>
          </cell>
          <cell r="D450">
            <v>12002.3</v>
          </cell>
        </row>
        <row r="451">
          <cell r="A451" t="str">
            <v>B203025</v>
          </cell>
          <cell r="B451" t="str">
            <v>PPRZ KOLENO 45st d25</v>
          </cell>
          <cell r="C451">
            <v>3000</v>
          </cell>
          <cell r="D451">
            <v>10478.93</v>
          </cell>
        </row>
        <row r="452">
          <cell r="A452" t="str">
            <v>B203032</v>
          </cell>
          <cell r="B452" t="str">
            <v>PPRZ KOLENO 45st d32</v>
          </cell>
          <cell r="C452">
            <v>800</v>
          </cell>
          <cell r="D452">
            <v>4068.35</v>
          </cell>
        </row>
        <row r="453">
          <cell r="A453" t="str">
            <v>B203040</v>
          </cell>
          <cell r="B453" t="str">
            <v>PPRZ KOLENO 45st d40</v>
          </cell>
          <cell r="C453">
            <v>210</v>
          </cell>
          <cell r="D453">
            <v>1862.01</v>
          </cell>
        </row>
        <row r="454">
          <cell r="A454" t="str">
            <v>B203050</v>
          </cell>
          <cell r="B454" t="str">
            <v>PPRZ KOLENO 45st d50</v>
          </cell>
          <cell r="C454">
            <v>60</v>
          </cell>
          <cell r="D454">
            <v>1110.72</v>
          </cell>
        </row>
        <row r="455">
          <cell r="A455" t="str">
            <v>B203063</v>
          </cell>
          <cell r="B455" t="str">
            <v>PPRZ KOLENO 45st d63</v>
          </cell>
          <cell r="C455">
            <v>20</v>
          </cell>
          <cell r="D455">
            <v>826.29</v>
          </cell>
        </row>
        <row r="456">
          <cell r="A456" t="str">
            <v>B202016</v>
          </cell>
          <cell r="B456" t="str">
            <v>PPRZ KOLENO 90st d16</v>
          </cell>
          <cell r="C456">
            <v>400</v>
          </cell>
          <cell r="D456">
            <v>685.92</v>
          </cell>
        </row>
        <row r="457">
          <cell r="A457" t="str">
            <v>B202020</v>
          </cell>
          <cell r="B457" t="str">
            <v>PPRZ KOLENO 90st d20</v>
          </cell>
          <cell r="C457">
            <v>98600</v>
          </cell>
          <cell r="D457">
            <v>175144.48</v>
          </cell>
        </row>
        <row r="458">
          <cell r="A458" t="str">
            <v>B202025</v>
          </cell>
          <cell r="B458" t="str">
            <v>PPRZ KOLENO 90st d25</v>
          </cell>
          <cell r="C458">
            <v>28500</v>
          </cell>
          <cell r="D458">
            <v>68689.73</v>
          </cell>
        </row>
        <row r="459">
          <cell r="A459" t="str">
            <v>B202032</v>
          </cell>
          <cell r="B459" t="str">
            <v>PPRZ KOLENO 90st d32</v>
          </cell>
          <cell r="C459">
            <v>5850</v>
          </cell>
          <cell r="D459">
            <v>20341.59</v>
          </cell>
        </row>
        <row r="460">
          <cell r="A460" t="str">
            <v>B202040</v>
          </cell>
          <cell r="B460" t="str">
            <v>PPRZ KOLENO 90st d40</v>
          </cell>
          <cell r="C460">
            <v>1290</v>
          </cell>
          <cell r="D460">
            <v>9591.31</v>
          </cell>
        </row>
        <row r="461">
          <cell r="A461" t="str">
            <v>B202050</v>
          </cell>
          <cell r="B461" t="str">
            <v>PPRZ KOLENO 90st d50</v>
          </cell>
          <cell r="C461">
            <v>320</v>
          </cell>
          <cell r="D461">
            <v>5557.95</v>
          </cell>
        </row>
        <row r="462">
          <cell r="A462" t="str">
            <v>B202063</v>
          </cell>
          <cell r="B462" t="str">
            <v>PPRZ KOLENO 90st d63</v>
          </cell>
          <cell r="C462">
            <v>110</v>
          </cell>
          <cell r="D462">
            <v>3811.54</v>
          </cell>
        </row>
        <row r="463">
          <cell r="A463" t="str">
            <v>B202075</v>
          </cell>
          <cell r="B463" t="str">
            <v>PPRZ KOLENO 90st d75</v>
          </cell>
          <cell r="C463">
            <v>5</v>
          </cell>
          <cell r="D463">
            <v>270.3</v>
          </cell>
        </row>
        <row r="464">
          <cell r="A464" t="str">
            <v>B216020</v>
          </cell>
          <cell r="B464" t="str">
            <v>PPRZ KOLENO KZ VNĚJ 20x1/2</v>
          </cell>
          <cell r="C464">
            <v>800</v>
          </cell>
          <cell r="D464">
            <v>18568.73</v>
          </cell>
        </row>
        <row r="465">
          <cell r="A465" t="str">
            <v>B216021</v>
          </cell>
          <cell r="B465" t="str">
            <v>PPRZ KOLENO KZ VNĚJ 20x3/4</v>
          </cell>
          <cell r="C465">
            <v>120</v>
          </cell>
          <cell r="D465">
            <v>3543.62</v>
          </cell>
        </row>
        <row r="466">
          <cell r="A466" t="str">
            <v>B216025</v>
          </cell>
          <cell r="B466" t="str">
            <v>PPRZ KOLENO KZ VNĚJ 25x3/4"</v>
          </cell>
          <cell r="C466">
            <v>240</v>
          </cell>
          <cell r="D466">
            <v>7338.48</v>
          </cell>
        </row>
        <row r="467">
          <cell r="A467" t="str">
            <v>B216032</v>
          </cell>
          <cell r="B467" t="str">
            <v>PPRZ KOLENO KZ VNĚJ 32x1"</v>
          </cell>
          <cell r="C467">
            <v>180</v>
          </cell>
          <cell r="D467">
            <v>10659.25</v>
          </cell>
        </row>
        <row r="468">
          <cell r="A468" t="str">
            <v>B218020</v>
          </cell>
          <cell r="B468" t="str">
            <v>PPRZ KOLENO KZ VNITŘ 20x1/2</v>
          </cell>
          <cell r="C468">
            <v>21000</v>
          </cell>
          <cell r="D468">
            <v>317512.81</v>
          </cell>
        </row>
        <row r="469">
          <cell r="A469" t="str">
            <v>B218021</v>
          </cell>
          <cell r="B469" t="str">
            <v>PPRZ KOLENO KZ VNITŘ 20x3/4</v>
          </cell>
          <cell r="C469">
            <v>210</v>
          </cell>
          <cell r="D469">
            <v>5841.48</v>
          </cell>
        </row>
        <row r="470">
          <cell r="A470" t="str">
            <v>B218025</v>
          </cell>
          <cell r="B470" t="str">
            <v>PPRZ KOLENO KZ VNITŘ 25x3/4</v>
          </cell>
          <cell r="C470">
            <v>960</v>
          </cell>
          <cell r="D470">
            <v>26182.43</v>
          </cell>
        </row>
        <row r="471">
          <cell r="A471" t="str">
            <v>B218032</v>
          </cell>
          <cell r="B471" t="str">
            <v>PPRZ KOLENO KZ VNITŘ 32x1</v>
          </cell>
          <cell r="C471">
            <v>240</v>
          </cell>
          <cell r="D471">
            <v>11101.59</v>
          </cell>
        </row>
        <row r="472">
          <cell r="A472" t="str">
            <v>B221020</v>
          </cell>
          <cell r="B472" t="str">
            <v>PPRZ KOLENO NÁST. KOMPLET 2x20</v>
          </cell>
          <cell r="C472">
            <v>2300</v>
          </cell>
          <cell r="D472">
            <v>181706.86</v>
          </cell>
        </row>
        <row r="473">
          <cell r="A473" t="str">
            <v>B219016</v>
          </cell>
          <cell r="B473" t="str">
            <v>PPRZ KOLENO NÁSTĚNNÉ d16</v>
          </cell>
          <cell r="C473">
            <v>50</v>
          </cell>
          <cell r="D473">
            <v>943.14</v>
          </cell>
        </row>
        <row r="474">
          <cell r="A474" t="str">
            <v>B219020</v>
          </cell>
          <cell r="B474" t="str">
            <v>PPRZ KOLENO NÁSTĚNNÉ d20</v>
          </cell>
          <cell r="C474">
            <v>36700</v>
          </cell>
          <cell r="D474">
            <v>623158.45</v>
          </cell>
        </row>
        <row r="475">
          <cell r="A475" t="str">
            <v>B219025</v>
          </cell>
          <cell r="B475" t="str">
            <v>PPRZ KOLENO NÁSTĚNNÉ d25</v>
          </cell>
          <cell r="C475">
            <v>330</v>
          </cell>
          <cell r="D475">
            <v>9666.77</v>
          </cell>
        </row>
        <row r="476">
          <cell r="A476" t="str">
            <v>B220020</v>
          </cell>
          <cell r="B476" t="str">
            <v>PPRZ KOLENO NÁSTĚNNÉ PRŮCH.20T</v>
          </cell>
          <cell r="C476">
            <v>3200</v>
          </cell>
          <cell r="D476">
            <v>71228.25</v>
          </cell>
        </row>
        <row r="477">
          <cell r="A477" t="str">
            <v>B205020</v>
          </cell>
          <cell r="B477" t="str">
            <v>PPRZ KOLENO VNI/VNĚJ 45st d20</v>
          </cell>
          <cell r="C477">
            <v>1000</v>
          </cell>
          <cell r="D477">
            <v>2286.4</v>
          </cell>
        </row>
        <row r="478">
          <cell r="A478" t="str">
            <v>B204020</v>
          </cell>
          <cell r="B478" t="str">
            <v>PPRZ KOLENO VNI/VNĚJ 90st d20</v>
          </cell>
          <cell r="C478">
            <v>6900</v>
          </cell>
          <cell r="D478">
            <v>14389.38</v>
          </cell>
        </row>
        <row r="479">
          <cell r="A479" t="str">
            <v>B204025</v>
          </cell>
          <cell r="B479" t="str">
            <v>PPRZ KOLENO VNI/VNĚJ 90st d25</v>
          </cell>
          <cell r="C479">
            <v>1500</v>
          </cell>
          <cell r="D479">
            <v>4822.8</v>
          </cell>
        </row>
        <row r="480">
          <cell r="A480" t="str">
            <v>B235020</v>
          </cell>
          <cell r="B480" t="str">
            <v>PPRZ KŘÍŽ d20</v>
          </cell>
          <cell r="C480">
            <v>60</v>
          </cell>
          <cell r="D480">
            <v>370.99</v>
          </cell>
        </row>
        <row r="481">
          <cell r="A481" t="str">
            <v>B233016</v>
          </cell>
          <cell r="B481" t="str">
            <v>PPRZ KŘÍŽENÍ d16</v>
          </cell>
          <cell r="C481">
            <v>50</v>
          </cell>
          <cell r="D481">
            <v>310.8</v>
          </cell>
        </row>
        <row r="482">
          <cell r="A482" t="str">
            <v>B233020</v>
          </cell>
          <cell r="B482" t="str">
            <v>PPRZ KŘÍŽENÍ d20</v>
          </cell>
          <cell r="C482">
            <v>15150</v>
          </cell>
          <cell r="D482">
            <v>145033.77</v>
          </cell>
        </row>
        <row r="483">
          <cell r="A483" t="str">
            <v>B233025</v>
          </cell>
          <cell r="B483" t="str">
            <v>PPRZ KŘÍŽENÍ d25</v>
          </cell>
          <cell r="C483">
            <v>800</v>
          </cell>
          <cell r="D483">
            <v>8158.19</v>
          </cell>
        </row>
        <row r="484">
          <cell r="A484" t="str">
            <v>B233032</v>
          </cell>
          <cell r="B484" t="str">
            <v>PPRZ KŘÍŽENÍ d32</v>
          </cell>
          <cell r="C484">
            <v>80</v>
          </cell>
          <cell r="D484">
            <v>1325.79</v>
          </cell>
        </row>
        <row r="485">
          <cell r="A485" t="str">
            <v>B201016</v>
          </cell>
          <cell r="B485" t="str">
            <v>PPRZ NÁTRUBEK d16</v>
          </cell>
          <cell r="C485">
            <v>400</v>
          </cell>
          <cell r="D485">
            <v>571.6</v>
          </cell>
        </row>
        <row r="486">
          <cell r="A486" t="str">
            <v>B201020</v>
          </cell>
          <cell r="B486" t="str">
            <v>PPRZ NÁTRUBEK d20</v>
          </cell>
          <cell r="C486">
            <v>29400</v>
          </cell>
          <cell r="D486">
            <v>48969.36</v>
          </cell>
        </row>
        <row r="487">
          <cell r="A487" t="str">
            <v>B201025</v>
          </cell>
          <cell r="B487" t="str">
            <v>PPRZ NÁTRUBEK d25</v>
          </cell>
          <cell r="C487">
            <v>12800</v>
          </cell>
          <cell r="D487">
            <v>29269.13</v>
          </cell>
        </row>
        <row r="488">
          <cell r="A488" t="str">
            <v>B201032</v>
          </cell>
          <cell r="B488" t="str">
            <v>PPRZ NÁTRUBEK d32</v>
          </cell>
          <cell r="C488">
            <v>1650</v>
          </cell>
          <cell r="D488">
            <v>4281.76</v>
          </cell>
        </row>
        <row r="489">
          <cell r="A489" t="str">
            <v>B201040</v>
          </cell>
          <cell r="B489" t="str">
            <v>PPRZ NÁTRUBEK d40</v>
          </cell>
          <cell r="C489">
            <v>1200</v>
          </cell>
          <cell r="D489">
            <v>7731.84</v>
          </cell>
        </row>
        <row r="490">
          <cell r="A490" t="str">
            <v>B201050</v>
          </cell>
          <cell r="B490" t="str">
            <v>PPRZ NÁTRUBEK d50</v>
          </cell>
          <cell r="C490">
            <v>240</v>
          </cell>
          <cell r="D490">
            <v>3071.76</v>
          </cell>
        </row>
        <row r="491">
          <cell r="A491" t="str">
            <v>B201063</v>
          </cell>
          <cell r="B491" t="str">
            <v>PPRZ NÁTRUBEK d63</v>
          </cell>
          <cell r="C491">
            <v>40</v>
          </cell>
          <cell r="D491">
            <v>746.62</v>
          </cell>
        </row>
        <row r="492">
          <cell r="A492" t="str">
            <v>B215020</v>
          </cell>
          <cell r="B492" t="str">
            <v>PPRZ PŘECHOD KZ VNĚJ.20x1/2</v>
          </cell>
          <cell r="C492">
            <v>5900</v>
          </cell>
          <cell r="D492">
            <v>91722.63</v>
          </cell>
        </row>
        <row r="493">
          <cell r="A493" t="str">
            <v>B215021</v>
          </cell>
          <cell r="B493" t="str">
            <v>PPRZ PŘECHOD KZ VNĚJ.20x3/4</v>
          </cell>
          <cell r="C493">
            <v>600</v>
          </cell>
          <cell r="D493">
            <v>14286.32</v>
          </cell>
        </row>
        <row r="494">
          <cell r="A494" t="str">
            <v>B215026</v>
          </cell>
          <cell r="B494" t="str">
            <v>PPRZ PŘECHOD KZ VNĚJ.25x1/2"</v>
          </cell>
          <cell r="C494">
            <v>250</v>
          </cell>
          <cell r="D494">
            <v>3851.2</v>
          </cell>
        </row>
        <row r="495">
          <cell r="A495" t="str">
            <v>B215025</v>
          </cell>
          <cell r="B495" t="str">
            <v>PPRZ PŘECHOD KZ VNĚJ.25x3/4</v>
          </cell>
          <cell r="C495">
            <v>4500</v>
          </cell>
          <cell r="D495">
            <v>116807.24</v>
          </cell>
        </row>
        <row r="496">
          <cell r="A496" t="str">
            <v>B215032</v>
          </cell>
          <cell r="B496" t="str">
            <v>PPRZ PŘECHOD KZ VNĚJ.32x1"</v>
          </cell>
          <cell r="C496">
            <v>1740</v>
          </cell>
          <cell r="D496">
            <v>68193.43</v>
          </cell>
        </row>
        <row r="497">
          <cell r="A497" t="str">
            <v>B215033Z</v>
          </cell>
          <cell r="B497" t="str">
            <v>PPRZ PŘECHOD KZ VNĚJ.32x3/4"</v>
          </cell>
          <cell r="C497">
            <v>250</v>
          </cell>
          <cell r="D497">
            <v>19123.2</v>
          </cell>
        </row>
        <row r="498">
          <cell r="A498" t="str">
            <v>B215040</v>
          </cell>
          <cell r="B498" t="str">
            <v>PPRZ PŘECHOD KZ VNĚJ.40x5/4</v>
          </cell>
          <cell r="C498">
            <v>150</v>
          </cell>
          <cell r="D498">
            <v>15446.39</v>
          </cell>
        </row>
        <row r="499">
          <cell r="A499" t="str">
            <v>B215063</v>
          </cell>
          <cell r="B499" t="str">
            <v>PPRZ PŘECHOD KZ VNĚJ.63x2"</v>
          </cell>
          <cell r="C499">
            <v>35</v>
          </cell>
          <cell r="D499">
            <v>7536.22</v>
          </cell>
        </row>
        <row r="500">
          <cell r="A500" t="str">
            <v>B215075</v>
          </cell>
          <cell r="B500" t="str">
            <v>PPRZ PŘECHOD KZ VNĚJ.75x2,5</v>
          </cell>
          <cell r="C500">
            <v>7</v>
          </cell>
          <cell r="D500">
            <v>2495.08</v>
          </cell>
        </row>
        <row r="501">
          <cell r="A501" t="str">
            <v>B217020</v>
          </cell>
          <cell r="B501" t="str">
            <v>PPRZ PŘECHOD KZ VNIT.20x1/2</v>
          </cell>
          <cell r="C501">
            <v>5400</v>
          </cell>
          <cell r="D501">
            <v>75974.57</v>
          </cell>
        </row>
        <row r="502">
          <cell r="A502" t="str">
            <v>B217021</v>
          </cell>
          <cell r="B502" t="str">
            <v>PPRZ PŘECHOD KZ VNIT.20x3/4</v>
          </cell>
          <cell r="C502">
            <v>150</v>
          </cell>
          <cell r="D502">
            <v>3429.6</v>
          </cell>
        </row>
        <row r="503">
          <cell r="A503" t="str">
            <v>B217026</v>
          </cell>
          <cell r="B503" t="str">
            <v>PPRZ PŘECHOD KZ VNIT.25x1/2"</v>
          </cell>
          <cell r="C503">
            <v>250</v>
          </cell>
          <cell r="D503">
            <v>4316</v>
          </cell>
        </row>
        <row r="504">
          <cell r="A504" t="str">
            <v>B217025</v>
          </cell>
          <cell r="B504" t="str">
            <v>PPRZ PŘECHOD KZ VNIT.25x3/4</v>
          </cell>
          <cell r="C504">
            <v>1650</v>
          </cell>
          <cell r="D504">
            <v>35375.6</v>
          </cell>
        </row>
        <row r="505">
          <cell r="A505" t="str">
            <v>B217032</v>
          </cell>
          <cell r="B505" t="str">
            <v>PPRZ PŘECHOD KZ VNIT.32x1"</v>
          </cell>
          <cell r="C505">
            <v>1200</v>
          </cell>
          <cell r="D505">
            <v>44993.52</v>
          </cell>
        </row>
        <row r="506">
          <cell r="A506" t="str">
            <v>B217033Z</v>
          </cell>
          <cell r="B506" t="str">
            <v>PPRZ PŘECHOD KZ VNIT.32x3/4"</v>
          </cell>
          <cell r="C506">
            <v>250</v>
          </cell>
          <cell r="D506">
            <v>15272</v>
          </cell>
        </row>
        <row r="507">
          <cell r="A507" t="str">
            <v>B217040</v>
          </cell>
          <cell r="B507" t="str">
            <v>PPRZ PŘECHOD KZ VNIT.40x5/4</v>
          </cell>
          <cell r="C507">
            <v>70</v>
          </cell>
          <cell r="D507">
            <v>7496.15</v>
          </cell>
        </row>
        <row r="508">
          <cell r="A508" t="str">
            <v>B217050</v>
          </cell>
          <cell r="B508" t="str">
            <v>PPRZ PŘECHOD KZ VNIT.50x6/4</v>
          </cell>
          <cell r="C508">
            <v>40</v>
          </cell>
          <cell r="D508">
            <v>6286.99</v>
          </cell>
        </row>
        <row r="509">
          <cell r="A509" t="str">
            <v>B217063</v>
          </cell>
          <cell r="B509" t="str">
            <v>PPRZ PŘECHOD KZ VNIT.63x2"</v>
          </cell>
          <cell r="C509">
            <v>10</v>
          </cell>
          <cell r="D509">
            <v>2706.51</v>
          </cell>
        </row>
        <row r="510">
          <cell r="A510" t="str">
            <v>B209025020</v>
          </cell>
          <cell r="B510" t="str">
            <v>PPRZ REDUKCE 25x20</v>
          </cell>
          <cell r="C510">
            <v>3000</v>
          </cell>
          <cell r="D510">
            <v>6779.52</v>
          </cell>
        </row>
        <row r="511">
          <cell r="A511" t="str">
            <v>B209032020</v>
          </cell>
          <cell r="B511" t="str">
            <v>PPRZ REDUKCE 32x20</v>
          </cell>
          <cell r="C511">
            <v>750</v>
          </cell>
          <cell r="D511">
            <v>1892.97</v>
          </cell>
        </row>
        <row r="512">
          <cell r="A512" t="str">
            <v>B209032025</v>
          </cell>
          <cell r="B512" t="str">
            <v>PPRZ REDUKCE 32x25</v>
          </cell>
          <cell r="C512">
            <v>300</v>
          </cell>
          <cell r="D512">
            <v>875.37</v>
          </cell>
        </row>
        <row r="513">
          <cell r="A513" t="str">
            <v>B210036032</v>
          </cell>
          <cell r="B513" t="str">
            <v>PPRZ REDUKCE 40x32 / I63x32</v>
          </cell>
          <cell r="C513">
            <v>50</v>
          </cell>
          <cell r="D513">
            <v>590.21</v>
          </cell>
        </row>
        <row r="514">
          <cell r="A514" t="str">
            <v>B209063050</v>
          </cell>
          <cell r="B514" t="str">
            <v>PPRZ REDUKCE 63x50</v>
          </cell>
          <cell r="C514">
            <v>20</v>
          </cell>
          <cell r="D514">
            <v>485.86</v>
          </cell>
        </row>
        <row r="515">
          <cell r="A515" t="str">
            <v>B210025020</v>
          </cell>
          <cell r="B515" t="str">
            <v>PPRZ REDUKCE VNITŘ/VNĚJ 25x20</v>
          </cell>
          <cell r="C515">
            <v>11400</v>
          </cell>
          <cell r="D515">
            <v>26410.37</v>
          </cell>
        </row>
        <row r="516">
          <cell r="A516" t="str">
            <v>B210032020</v>
          </cell>
          <cell r="B516" t="str">
            <v>PPRZ REDUKCE VNITŘ/VNĚJ 32x20</v>
          </cell>
          <cell r="C516">
            <v>1110</v>
          </cell>
          <cell r="D516">
            <v>3988.52</v>
          </cell>
        </row>
        <row r="517">
          <cell r="A517" t="str">
            <v>B210032025</v>
          </cell>
          <cell r="B517" t="str">
            <v>PPRZ REDUKCE VNITŘ/VNĚJ 32x25</v>
          </cell>
          <cell r="C517">
            <v>1500</v>
          </cell>
          <cell r="D517">
            <v>5243.58</v>
          </cell>
        </row>
        <row r="518">
          <cell r="A518" t="str">
            <v>B210040020</v>
          </cell>
          <cell r="B518" t="str">
            <v>PPRZ REDUKCE VNITŘ/VNĚJ 40x20</v>
          </cell>
          <cell r="C518">
            <v>250</v>
          </cell>
          <cell r="D518">
            <v>1334.99</v>
          </cell>
        </row>
        <row r="519">
          <cell r="A519" t="str">
            <v>B210040025</v>
          </cell>
          <cell r="B519" t="str">
            <v>PPRZ REDUKCE VNITŘ/VNĚJ 40x25</v>
          </cell>
          <cell r="C519">
            <v>60</v>
          </cell>
          <cell r="D519">
            <v>303.53</v>
          </cell>
        </row>
        <row r="520">
          <cell r="A520" t="str">
            <v>B210040032</v>
          </cell>
          <cell r="B520" t="str">
            <v>PPRZ REDUKCE VNITŘ/VNĚJ 40x32</v>
          </cell>
          <cell r="C520">
            <v>300</v>
          </cell>
          <cell r="D520">
            <v>1517.67</v>
          </cell>
        </row>
        <row r="521">
          <cell r="A521" t="str">
            <v>B210050032</v>
          </cell>
          <cell r="B521" t="str">
            <v>PPRZ REDUKCE VNITŘ/VNĚJ 50x32</v>
          </cell>
          <cell r="C521">
            <v>200</v>
          </cell>
          <cell r="D521">
            <v>1967.36</v>
          </cell>
        </row>
        <row r="522">
          <cell r="A522" t="str">
            <v>B210050040</v>
          </cell>
          <cell r="B522" t="str">
            <v>PPRZ REDUKCE VNITŘ/VNĚJ 50x40</v>
          </cell>
          <cell r="C522">
            <v>120</v>
          </cell>
          <cell r="D522">
            <v>1180.41</v>
          </cell>
        </row>
        <row r="523">
          <cell r="A523" t="str">
            <v>B210063040</v>
          </cell>
          <cell r="B523" t="str">
            <v>PPRZ REDUKCE VNITŘ/VNĚJ 63x40</v>
          </cell>
          <cell r="C523">
            <v>120</v>
          </cell>
          <cell r="D523">
            <v>2225.92</v>
          </cell>
        </row>
        <row r="524">
          <cell r="A524" t="str">
            <v>B210063050</v>
          </cell>
          <cell r="B524" t="str">
            <v>PPRZ REDUKCE VNITŘ/VNĚJ 63x50</v>
          </cell>
          <cell r="C524">
            <v>60</v>
          </cell>
          <cell r="D524">
            <v>1231</v>
          </cell>
        </row>
        <row r="525">
          <cell r="A525" t="str">
            <v>B210075063</v>
          </cell>
          <cell r="B525" t="str">
            <v>PPRZ REDUKCE VNITŘ/VNĚJ 75x63</v>
          </cell>
          <cell r="C525">
            <v>10</v>
          </cell>
          <cell r="D525">
            <v>341.88</v>
          </cell>
        </row>
        <row r="526">
          <cell r="A526" t="str">
            <v>B224020</v>
          </cell>
          <cell r="B526" t="str">
            <v>PPRZ ROZEBIRATELNÝ SPOJ d20</v>
          </cell>
          <cell r="C526">
            <v>800</v>
          </cell>
          <cell r="D526">
            <v>25932.48</v>
          </cell>
        </row>
        <row r="527">
          <cell r="A527" t="str">
            <v>B224025</v>
          </cell>
          <cell r="B527" t="str">
            <v>PPRZ ROZEBIRATELNÝ SPOJ d25</v>
          </cell>
          <cell r="C527">
            <v>330</v>
          </cell>
          <cell r="D527">
            <v>17094.56</v>
          </cell>
        </row>
        <row r="528">
          <cell r="A528" t="str">
            <v>B224032</v>
          </cell>
          <cell r="B528" t="str">
            <v>PPRZ ROZEBIRATELNÝ SPOJ d32</v>
          </cell>
          <cell r="C528">
            <v>70</v>
          </cell>
          <cell r="D528">
            <v>4904.88</v>
          </cell>
        </row>
        <row r="529">
          <cell r="A529" t="str">
            <v>B224040</v>
          </cell>
          <cell r="B529" t="str">
            <v>PPRZ ROZEBIRATELNÝ SPOJ d40</v>
          </cell>
          <cell r="C529">
            <v>20</v>
          </cell>
          <cell r="D529">
            <v>2580.04</v>
          </cell>
        </row>
        <row r="530">
          <cell r="A530" t="str">
            <v>B224050</v>
          </cell>
          <cell r="B530" t="str">
            <v>PPRZ ROZEBIRATELNÝ SPOJ d50</v>
          </cell>
          <cell r="C530">
            <v>20</v>
          </cell>
          <cell r="D530">
            <v>4322.55</v>
          </cell>
        </row>
        <row r="531">
          <cell r="A531" t="str">
            <v>B237020</v>
          </cell>
          <cell r="B531" t="str">
            <v>PPRZ ŠROUBENÍ VNĚJŠÍ 20x1/2"</v>
          </cell>
          <cell r="C531">
            <v>50</v>
          </cell>
          <cell r="D531">
            <v>1901.24</v>
          </cell>
        </row>
        <row r="532">
          <cell r="A532" t="str">
            <v>B237025</v>
          </cell>
          <cell r="B532" t="str">
            <v>PPRZ ŠROUBENÍ VNĚJŠÍ 25x3/4"</v>
          </cell>
          <cell r="C532">
            <v>20</v>
          </cell>
          <cell r="D532">
            <v>1229.37</v>
          </cell>
        </row>
        <row r="533">
          <cell r="A533" t="str">
            <v>B237032</v>
          </cell>
          <cell r="B533" t="str">
            <v>PPRZ ŠROUBENÍ VNĚJŠÍ 32x1"</v>
          </cell>
          <cell r="C533">
            <v>20</v>
          </cell>
          <cell r="D533">
            <v>1526.71</v>
          </cell>
        </row>
        <row r="534">
          <cell r="A534" t="str">
            <v>B236020</v>
          </cell>
          <cell r="B534" t="str">
            <v>PPRZ ŠROUBENÍ VNITŘNÍ 20x1/2"</v>
          </cell>
          <cell r="C534">
            <v>50</v>
          </cell>
          <cell r="D534">
            <v>1686.81</v>
          </cell>
        </row>
        <row r="535">
          <cell r="A535" t="str">
            <v>B236025</v>
          </cell>
          <cell r="B535" t="str">
            <v>PPRZ ŠROUBENÍ VNITŘNÍ 25x3/4"</v>
          </cell>
          <cell r="C535">
            <v>20</v>
          </cell>
          <cell r="D535">
            <v>1046.39</v>
          </cell>
        </row>
        <row r="536">
          <cell r="A536" t="str">
            <v>B236032</v>
          </cell>
          <cell r="B536" t="str">
            <v>PPRZ ŠROUBENÍ VNITŘNÍ 32x1"</v>
          </cell>
          <cell r="C536">
            <v>20</v>
          </cell>
          <cell r="D536">
            <v>1280.83</v>
          </cell>
        </row>
        <row r="537">
          <cell r="A537" t="str">
            <v>B208020</v>
          </cell>
          <cell r="B537" t="str">
            <v>PPRZ T KUS JEDNOZNAČNÝ d20</v>
          </cell>
          <cell r="C537">
            <v>29900</v>
          </cell>
          <cell r="D537">
            <v>66356.24</v>
          </cell>
        </row>
        <row r="538">
          <cell r="A538" t="str">
            <v>B208025</v>
          </cell>
          <cell r="B538" t="str">
            <v>PPRZ T KUS JEDNOZNAČNÝ d25</v>
          </cell>
          <cell r="C538">
            <v>4700</v>
          </cell>
          <cell r="D538">
            <v>14799.26</v>
          </cell>
        </row>
        <row r="539">
          <cell r="A539" t="str">
            <v>B208032</v>
          </cell>
          <cell r="B539" t="str">
            <v>PPRZ T KUS JEDNOZNAČNÝ d32</v>
          </cell>
          <cell r="C539">
            <v>1050</v>
          </cell>
          <cell r="D539">
            <v>6029.56</v>
          </cell>
        </row>
        <row r="540">
          <cell r="A540" t="str">
            <v>B208040</v>
          </cell>
          <cell r="B540" t="str">
            <v>PPRZ T KUS JEDNOZNAČNÝ d40</v>
          </cell>
          <cell r="C540">
            <v>240</v>
          </cell>
          <cell r="D540">
            <v>2040.63</v>
          </cell>
        </row>
        <row r="541">
          <cell r="A541" t="str">
            <v>B208050</v>
          </cell>
          <cell r="B541" t="str">
            <v>PPRZ T KUS JEDNOZNAČNÝ d50</v>
          </cell>
          <cell r="C541">
            <v>30</v>
          </cell>
          <cell r="D541">
            <v>588.8</v>
          </cell>
        </row>
        <row r="542">
          <cell r="A542" t="str">
            <v>B208063</v>
          </cell>
          <cell r="B542" t="str">
            <v>PPRZ T KUS JEDNOZNAČNÝ d63</v>
          </cell>
          <cell r="C542">
            <v>40</v>
          </cell>
          <cell r="D542">
            <v>1316.78</v>
          </cell>
        </row>
        <row r="543">
          <cell r="A543" t="str">
            <v>B222520</v>
          </cell>
          <cell r="B543" t="str">
            <v>PPRZ T KUS KOV VNĚJŠ.20x1/2</v>
          </cell>
          <cell r="C543">
            <v>50</v>
          </cell>
          <cell r="D543">
            <v>1126.65</v>
          </cell>
        </row>
        <row r="544">
          <cell r="A544" t="str">
            <v>B222526</v>
          </cell>
          <cell r="B544" t="str">
            <v>PPRZ T KUS KOV VNĚJŠ.25x1/2</v>
          </cell>
          <cell r="C544">
            <v>50</v>
          </cell>
          <cell r="D544">
            <v>1178.45</v>
          </cell>
        </row>
        <row r="545">
          <cell r="A545" t="str">
            <v>B222525</v>
          </cell>
          <cell r="B545" t="str">
            <v>PPRZ T KUS KOV VNĚJŠ.25x3/4</v>
          </cell>
          <cell r="C545">
            <v>60</v>
          </cell>
          <cell r="D545">
            <v>2160.06</v>
          </cell>
        </row>
        <row r="546">
          <cell r="A546" t="str">
            <v>B222020</v>
          </cell>
          <cell r="B546" t="str">
            <v>PPRZ T KUS KOV VNITŘ.20x1/2</v>
          </cell>
          <cell r="C546">
            <v>2800</v>
          </cell>
          <cell r="D546">
            <v>49821.48</v>
          </cell>
        </row>
        <row r="547">
          <cell r="A547" t="str">
            <v>B222026</v>
          </cell>
          <cell r="B547" t="str">
            <v>PPRZ T KUS KOV VNITŘ.25x1/2</v>
          </cell>
          <cell r="C547">
            <v>100</v>
          </cell>
          <cell r="D547">
            <v>1913.57</v>
          </cell>
        </row>
        <row r="548">
          <cell r="A548" t="str">
            <v>B222025</v>
          </cell>
          <cell r="B548" t="str">
            <v>PPRZ T KUS KOV VNITŘ.25x3/4</v>
          </cell>
          <cell r="C548">
            <v>360</v>
          </cell>
          <cell r="D548">
            <v>10329.17</v>
          </cell>
        </row>
        <row r="549">
          <cell r="A549" t="str">
            <v>B222032</v>
          </cell>
          <cell r="B549" t="str">
            <v>PPRZ T KUS KOV VNITŘ.32x1"</v>
          </cell>
          <cell r="C549">
            <v>300</v>
          </cell>
          <cell r="D549">
            <v>16610.06</v>
          </cell>
        </row>
        <row r="550">
          <cell r="A550" t="str">
            <v>B212020016</v>
          </cell>
          <cell r="B550" t="str">
            <v>PPRZ T KUS REDUKCE 20x16x20</v>
          </cell>
          <cell r="C550">
            <v>200</v>
          </cell>
          <cell r="D550">
            <v>685.92</v>
          </cell>
        </row>
        <row r="551">
          <cell r="A551" t="str">
            <v>B212025021</v>
          </cell>
          <cell r="B551" t="str">
            <v>PPRZ T KUS REDUKCE 25x20x20</v>
          </cell>
          <cell r="C551">
            <v>1100</v>
          </cell>
          <cell r="D551">
            <v>6464.56</v>
          </cell>
        </row>
        <row r="552">
          <cell r="A552" t="str">
            <v>B212025020</v>
          </cell>
          <cell r="B552" t="str">
            <v>PPRZ T KUS REDUKCE 25x20x25</v>
          </cell>
          <cell r="C552">
            <v>4400</v>
          </cell>
          <cell r="D552">
            <v>14911.75</v>
          </cell>
        </row>
        <row r="553">
          <cell r="A553" t="str">
            <v>B212032020</v>
          </cell>
          <cell r="B553" t="str">
            <v>PPRZ T KUS REDUKCE 32x20x32</v>
          </cell>
          <cell r="C553">
            <v>800</v>
          </cell>
          <cell r="D553">
            <v>5474.41</v>
          </cell>
        </row>
        <row r="554">
          <cell r="A554" t="str">
            <v>B212032025</v>
          </cell>
          <cell r="B554" t="str">
            <v>PPRZ T KUS REDUKCE 32x25x32</v>
          </cell>
          <cell r="C554">
            <v>900</v>
          </cell>
          <cell r="D554">
            <v>6363.66</v>
          </cell>
        </row>
        <row r="555">
          <cell r="A555" t="str">
            <v>B212040020</v>
          </cell>
          <cell r="B555" t="str">
            <v>PPRZ T KUS REDUKCE 40x20x40</v>
          </cell>
          <cell r="C555">
            <v>120</v>
          </cell>
          <cell r="D555">
            <v>1851.98</v>
          </cell>
        </row>
        <row r="556">
          <cell r="A556" t="str">
            <v>B212040025</v>
          </cell>
          <cell r="B556" t="str">
            <v>PPRZ T KUS REDUKCE 40x25x40</v>
          </cell>
          <cell r="C556">
            <v>90</v>
          </cell>
          <cell r="D556">
            <v>1517.67</v>
          </cell>
        </row>
        <row r="557">
          <cell r="A557" t="str">
            <v>B212040032</v>
          </cell>
          <cell r="B557" t="str">
            <v>PPRZ T KUS REDUKCE 40x32x40</v>
          </cell>
          <cell r="C557">
            <v>60</v>
          </cell>
          <cell r="D557">
            <v>925.99</v>
          </cell>
        </row>
        <row r="558">
          <cell r="A558" t="str">
            <v>B212050025</v>
          </cell>
          <cell r="B558" t="str">
            <v>PPRZ T KUS REDUKCE 50x25x50</v>
          </cell>
          <cell r="C558">
            <v>180</v>
          </cell>
          <cell r="D558">
            <v>3989.18</v>
          </cell>
        </row>
        <row r="559">
          <cell r="A559" t="str">
            <v>B212050032</v>
          </cell>
          <cell r="B559" t="str">
            <v>PPRZ T KUS REDUKCE 50x32x50</v>
          </cell>
          <cell r="C559">
            <v>40</v>
          </cell>
          <cell r="D559">
            <v>871.68</v>
          </cell>
        </row>
        <row r="560">
          <cell r="A560" t="str">
            <v>B212063032</v>
          </cell>
          <cell r="B560" t="str">
            <v>PPRZ T KUS REDUKCE 63x32x63</v>
          </cell>
          <cell r="C560">
            <v>20</v>
          </cell>
          <cell r="D560">
            <v>857.04</v>
          </cell>
        </row>
        <row r="561">
          <cell r="A561" t="str">
            <v>B212063050</v>
          </cell>
          <cell r="B561" t="str">
            <v>PPRZ T KUS REDUKCE 63x50x63</v>
          </cell>
          <cell r="C561">
            <v>10</v>
          </cell>
          <cell r="D561">
            <v>432.53</v>
          </cell>
        </row>
        <row r="562">
          <cell r="A562" t="str">
            <v>B101016</v>
          </cell>
          <cell r="B562" t="str">
            <v>PPRZ TRUBKA PN20 d16x2,7</v>
          </cell>
          <cell r="C562">
            <v>320</v>
          </cell>
          <cell r="D562">
            <v>2286.4</v>
          </cell>
        </row>
        <row r="563">
          <cell r="A563" t="str">
            <v>B101020</v>
          </cell>
          <cell r="B563" t="str">
            <v>PPRZ TRUBKA PN20 d20x3,4</v>
          </cell>
          <cell r="C563">
            <v>92000</v>
          </cell>
          <cell r="D563">
            <v>786341.4</v>
          </cell>
        </row>
        <row r="564">
          <cell r="A564" t="str">
            <v>B101021</v>
          </cell>
          <cell r="B564" t="str">
            <v>PPRZ TRUBKA PN20 d20x3,4 3m</v>
          </cell>
          <cell r="C564">
            <v>26025</v>
          </cell>
          <cell r="D564">
            <v>207632.35</v>
          </cell>
        </row>
        <row r="565">
          <cell r="A565" t="str">
            <v>B101025</v>
          </cell>
          <cell r="B565" t="str">
            <v>PPRZ TRUBKA PN20 d25x4,2</v>
          </cell>
          <cell r="C565">
            <v>29600</v>
          </cell>
          <cell r="D565">
            <v>406617.99</v>
          </cell>
        </row>
        <row r="566">
          <cell r="A566" t="str">
            <v>B101026</v>
          </cell>
          <cell r="B566" t="str">
            <v>PPRZ TRUBKA PN20 d25x4,2 3m</v>
          </cell>
          <cell r="C566">
            <v>2520</v>
          </cell>
          <cell r="D566">
            <v>31699.77</v>
          </cell>
        </row>
        <row r="567">
          <cell r="A567" t="str">
            <v>B101032</v>
          </cell>
          <cell r="B567" t="str">
            <v>PPRZ TRUBKA PN20 d32x5,4</v>
          </cell>
          <cell r="C567">
            <v>9660</v>
          </cell>
          <cell r="D567">
            <v>214272.46</v>
          </cell>
        </row>
        <row r="568">
          <cell r="A568" t="str">
            <v>B101040</v>
          </cell>
          <cell r="B568" t="str">
            <v>PPRZ TRUBKA PN20 d40x6,7</v>
          </cell>
          <cell r="C568">
            <v>1512</v>
          </cell>
          <cell r="D568">
            <v>49903.52</v>
          </cell>
        </row>
        <row r="569">
          <cell r="A569" t="str">
            <v>B101050</v>
          </cell>
          <cell r="B569" t="str">
            <v>PPRZ TRUBKA PN20 d50x8,3</v>
          </cell>
          <cell r="C569">
            <v>832</v>
          </cell>
          <cell r="D569">
            <v>46611.31</v>
          </cell>
        </row>
        <row r="570">
          <cell r="A570" t="str">
            <v>B101063</v>
          </cell>
          <cell r="B570" t="str">
            <v>PPRZ TRUBKA PN20 d63x10,5</v>
          </cell>
          <cell r="C570">
            <v>556</v>
          </cell>
          <cell r="D570">
            <v>47771.86</v>
          </cell>
        </row>
        <row r="571">
          <cell r="A571" t="str">
            <v>B101090</v>
          </cell>
          <cell r="B571" t="str">
            <v>PPRZ TRUBKA PN20 d90x15</v>
          </cell>
          <cell r="C571">
            <v>20</v>
          </cell>
          <cell r="D571">
            <v>4035.5</v>
          </cell>
        </row>
        <row r="572">
          <cell r="A572" t="str">
            <v>B229020</v>
          </cell>
          <cell r="B572" t="str">
            <v>PPRZ ZÁSLEPKA d20</v>
          </cell>
          <cell r="C572">
            <v>1800</v>
          </cell>
          <cell r="D572">
            <v>3147.82</v>
          </cell>
        </row>
        <row r="573">
          <cell r="A573" t="str">
            <v>B229050</v>
          </cell>
          <cell r="B573" t="str">
            <v>PPRZ ZÁSLEPKA d50</v>
          </cell>
          <cell r="C573">
            <v>40</v>
          </cell>
          <cell r="D573">
            <v>820.67</v>
          </cell>
        </row>
        <row r="574">
          <cell r="A574" t="str">
            <v>B229063</v>
          </cell>
          <cell r="B574" t="str">
            <v>PPRZ ZÁSLEPKA d63</v>
          </cell>
          <cell r="C574">
            <v>20</v>
          </cell>
          <cell r="D574">
            <v>500.27</v>
          </cell>
        </row>
        <row r="575">
          <cell r="A575" t="str">
            <v>B223020</v>
          </cell>
          <cell r="B575" t="str">
            <v>PPRZ ZÁSTŘIK S PM N. 20x1/2"</v>
          </cell>
          <cell r="C575">
            <v>250</v>
          </cell>
          <cell r="D575">
            <v>8601.18</v>
          </cell>
        </row>
        <row r="576">
          <cell r="A576" t="str">
            <v>B223021</v>
          </cell>
          <cell r="B576" t="str">
            <v>PPRZ ZÁSTŘIK S PM N. 20x3/4"</v>
          </cell>
          <cell r="C576">
            <v>200</v>
          </cell>
          <cell r="D576">
            <v>8348.28</v>
          </cell>
        </row>
        <row r="577">
          <cell r="A577" t="str">
            <v>BAEAA010ZZ</v>
          </cell>
          <cell r="B577" t="str">
            <v>RPE TRUBIČKA 10/6mm</v>
          </cell>
          <cell r="C577">
            <v>123.35</v>
          </cell>
          <cell r="D577">
            <v>11328.46</v>
          </cell>
        </row>
        <row r="578">
          <cell r="A578">
            <v>40304</v>
          </cell>
          <cell r="B578" t="str">
            <v>S KLÍČ NA ČELISŤOVÉ NÁSTAVCE 4</v>
          </cell>
          <cell r="C578">
            <v>1</v>
          </cell>
          <cell r="D578">
            <v>7</v>
          </cell>
        </row>
        <row r="579">
          <cell r="A579">
            <v>40801</v>
          </cell>
          <cell r="B579" t="str">
            <v>S KUFR NA SVÁŘEČKU PLOCHOU</v>
          </cell>
          <cell r="C579">
            <v>4</v>
          </cell>
          <cell r="D579">
            <v>1224.97</v>
          </cell>
        </row>
        <row r="580">
          <cell r="A580">
            <v>40802</v>
          </cell>
          <cell r="B580" t="str">
            <v>S KUFR NA SVÁŘEČKU TRNOVOU</v>
          </cell>
          <cell r="C580">
            <v>40</v>
          </cell>
          <cell r="D580">
            <v>13625.59</v>
          </cell>
        </row>
        <row r="581">
          <cell r="A581">
            <v>402016</v>
          </cell>
          <cell r="B581" t="str">
            <v>S NÁSTAVEC PÁROVÝ d16</v>
          </cell>
          <cell r="C581">
            <v>55</v>
          </cell>
          <cell r="D581">
            <v>5907.59</v>
          </cell>
        </row>
        <row r="582">
          <cell r="A582">
            <v>402020</v>
          </cell>
          <cell r="B582" t="str">
            <v>S NÁSTAVEC PÁROVÝ d20</v>
          </cell>
          <cell r="C582">
            <v>141</v>
          </cell>
          <cell r="D582">
            <v>17964.78</v>
          </cell>
        </row>
        <row r="583">
          <cell r="A583">
            <v>402025</v>
          </cell>
          <cell r="B583" t="str">
            <v>S NÁSTAVEC PÁROVÝ d25</v>
          </cell>
          <cell r="C583">
            <v>109</v>
          </cell>
          <cell r="D583">
            <v>15954.48</v>
          </cell>
        </row>
        <row r="584">
          <cell r="A584">
            <v>402032</v>
          </cell>
          <cell r="B584" t="str">
            <v>S NÁSTAVEC PÁROVÝ d32</v>
          </cell>
          <cell r="C584">
            <v>104</v>
          </cell>
          <cell r="D584">
            <v>16792.98</v>
          </cell>
        </row>
        <row r="585">
          <cell r="A585">
            <v>402040</v>
          </cell>
          <cell r="B585" t="str">
            <v>S NÁSTAVEC PÁROVÝ d40</v>
          </cell>
          <cell r="C585">
            <v>55</v>
          </cell>
          <cell r="D585">
            <v>9730.46</v>
          </cell>
        </row>
        <row r="586">
          <cell r="A586">
            <v>402050</v>
          </cell>
          <cell r="B586" t="str">
            <v>S NÁSTAVEC PÁROVÝ d50</v>
          </cell>
          <cell r="C586">
            <v>33</v>
          </cell>
          <cell r="D586">
            <v>6855.4</v>
          </cell>
        </row>
        <row r="587">
          <cell r="A587" t="str">
            <v>402063Z</v>
          </cell>
          <cell r="B587" t="str">
            <v>S NÁSTAVEC PÁROVÝ d63</v>
          </cell>
          <cell r="C587">
            <v>32</v>
          </cell>
          <cell r="D587">
            <v>8226.02</v>
          </cell>
        </row>
        <row r="588">
          <cell r="A588">
            <v>402063</v>
          </cell>
          <cell r="B588" t="str">
            <v>S NÁSTAVEC PÁROVÝ d63</v>
          </cell>
          <cell r="C588">
            <v>36</v>
          </cell>
          <cell r="D588">
            <v>9501.08</v>
          </cell>
        </row>
        <row r="589">
          <cell r="A589">
            <v>402075</v>
          </cell>
          <cell r="B589" t="str">
            <v>S NÁSTAVEC PÁROVÝ d75</v>
          </cell>
          <cell r="C589">
            <v>37</v>
          </cell>
          <cell r="D589">
            <v>11979.63</v>
          </cell>
        </row>
        <row r="590">
          <cell r="A590">
            <v>402090</v>
          </cell>
          <cell r="B590" t="str">
            <v>S NÁSTAVEC PÁROVÝ d90</v>
          </cell>
          <cell r="C590">
            <v>17</v>
          </cell>
          <cell r="D590">
            <v>7097.1</v>
          </cell>
        </row>
        <row r="591">
          <cell r="A591">
            <v>462</v>
          </cell>
          <cell r="B591" t="str">
            <v>S OPRAVÁRENSKÁ SADA</v>
          </cell>
          <cell r="C591">
            <v>36</v>
          </cell>
          <cell r="D591">
            <v>8193.62</v>
          </cell>
        </row>
        <row r="592">
          <cell r="A592" t="str">
            <v>OTXXXXXXXX</v>
          </cell>
          <cell r="B592" t="str">
            <v>S OPRAVÁRENSKÁ TYČKA/5ks</v>
          </cell>
          <cell r="C592">
            <v>10</v>
          </cell>
          <cell r="D592">
            <v>198.1</v>
          </cell>
        </row>
        <row r="593">
          <cell r="A593" t="str">
            <v>AZZBR006ZZ1</v>
          </cell>
          <cell r="B593" t="str">
            <v>S TEPLOMĚR T600B-UPRAVENÝ</v>
          </cell>
          <cell r="C593">
            <v>50</v>
          </cell>
          <cell r="D593">
            <v>12979.69</v>
          </cell>
        </row>
        <row r="594">
          <cell r="A594" t="str">
            <v>AZZBR150ZZZ</v>
          </cell>
          <cell r="B594" t="str">
            <v>S TERMOSTAT d4</v>
          </cell>
          <cell r="C594">
            <v>11</v>
          </cell>
          <cell r="D594">
            <v>5002.43</v>
          </cell>
        </row>
        <row r="595">
          <cell r="A595" t="str">
            <v>NDA40401</v>
          </cell>
          <cell r="B595" t="str">
            <v>S TIŠTĚNÝ SPOJ KOMPLET</v>
          </cell>
          <cell r="C595">
            <v>10</v>
          </cell>
          <cell r="D595">
            <v>4001.96</v>
          </cell>
        </row>
        <row r="596">
          <cell r="A596">
            <v>410</v>
          </cell>
          <cell r="B596" t="str">
            <v>SD KLÍČ PÁSOVÝ</v>
          </cell>
          <cell r="C596">
            <v>38</v>
          </cell>
          <cell r="D596">
            <v>6211.95</v>
          </cell>
        </row>
        <row r="597">
          <cell r="A597" t="str">
            <v>453A0650M</v>
          </cell>
          <cell r="B597" t="str">
            <v>SD KOMPLET P-1a 650W MINI, 3421</v>
          </cell>
          <cell r="C597">
            <v>5</v>
          </cell>
          <cell r="D597">
            <v>16730</v>
          </cell>
        </row>
        <row r="598">
          <cell r="A598" t="str">
            <v>453A0650</v>
          </cell>
          <cell r="B598" t="str">
            <v>SD KOMPLET P-1a 650W, 1924</v>
          </cell>
          <cell r="C598">
            <v>12</v>
          </cell>
          <cell r="D598">
            <v>44147.49</v>
          </cell>
        </row>
        <row r="599">
          <cell r="A599" t="str">
            <v>453A0800M</v>
          </cell>
          <cell r="B599" t="str">
            <v>SD KOMPLET P-1a 850W MINI, 3422</v>
          </cell>
          <cell r="C599">
            <v>20</v>
          </cell>
          <cell r="D599">
            <v>60709.64</v>
          </cell>
        </row>
        <row r="600">
          <cell r="A600" t="str">
            <v>453A0800</v>
          </cell>
          <cell r="B600" t="str">
            <v>SD KOMPLET P-1a 850W, 2196</v>
          </cell>
          <cell r="C600">
            <v>6</v>
          </cell>
          <cell r="D600">
            <v>26313.28</v>
          </cell>
        </row>
        <row r="601">
          <cell r="A601" t="str">
            <v>453B0500</v>
          </cell>
          <cell r="B601" t="str">
            <v>SD KOMPLET P-1b 500W, 0909</v>
          </cell>
          <cell r="C601">
            <v>16</v>
          </cell>
          <cell r="D601">
            <v>51011.73</v>
          </cell>
        </row>
        <row r="602">
          <cell r="A602" t="str">
            <v>454A1200</v>
          </cell>
          <cell r="B602" t="str">
            <v>SD KOMPLET P-4a 1200W "a" černý (40-90), </v>
          </cell>
          <cell r="C602">
            <v>2</v>
          </cell>
          <cell r="D602">
            <v>10613.12</v>
          </cell>
        </row>
        <row r="603">
          <cell r="A603" t="str">
            <v>SD4531</v>
          </cell>
          <cell r="B603" t="str">
            <v>SD KOMPLET P-4a 650W MINI TW "a" blue s </v>
          </cell>
          <cell r="C603">
            <v>4</v>
          </cell>
          <cell r="D603">
            <v>17976</v>
          </cell>
        </row>
        <row r="604">
          <cell r="A604" t="str">
            <v>453A0850MM</v>
          </cell>
          <cell r="B604" t="str">
            <v>SD KOMPLET P-4a 650W MINI(SDM NÁS), 3974</v>
          </cell>
          <cell r="C604">
            <v>6</v>
          </cell>
          <cell r="D604">
            <v>23205</v>
          </cell>
        </row>
        <row r="605">
          <cell r="A605" t="str">
            <v>453A0850M</v>
          </cell>
          <cell r="B605" t="str">
            <v>SD KOMPLET P-4a 650W MINI,Č, 03423</v>
          </cell>
          <cell r="C605">
            <v>22</v>
          </cell>
          <cell r="D605">
            <v>78597.27</v>
          </cell>
        </row>
        <row r="606">
          <cell r="A606" t="str">
            <v>454A0651P</v>
          </cell>
          <cell r="B606" t="str">
            <v>SD KOMPLET P-4a 650W PROFI,Č, 0912</v>
          </cell>
          <cell r="C606">
            <v>25</v>
          </cell>
          <cell r="D606">
            <v>113454.46</v>
          </cell>
        </row>
        <row r="607">
          <cell r="A607" t="str">
            <v>454A0850</v>
          </cell>
          <cell r="B607" t="str">
            <v>SD KOMPLET P-4a 850W PROFI,Č, 2080P</v>
          </cell>
          <cell r="C607">
            <v>6</v>
          </cell>
          <cell r="D607">
            <v>30018.29</v>
          </cell>
        </row>
        <row r="608">
          <cell r="A608">
            <v>405017</v>
          </cell>
          <cell r="B608" t="str">
            <v>SD NÁSTAVEC ČELISŤOVÝ d16</v>
          </cell>
          <cell r="C608">
            <v>114</v>
          </cell>
          <cell r="D608">
            <v>13669.69</v>
          </cell>
        </row>
        <row r="609">
          <cell r="A609">
            <v>405021</v>
          </cell>
          <cell r="B609" t="str">
            <v>SD NÁSTAVEC ČELISŤOVÝ d20,</v>
          </cell>
          <cell r="C609">
            <v>1196</v>
          </cell>
          <cell r="D609">
            <v>157124.37</v>
          </cell>
        </row>
        <row r="610">
          <cell r="A610">
            <v>405026</v>
          </cell>
          <cell r="B610" t="str">
            <v>SD NÁSTAVEC ČELISŤOVÝ d25,</v>
          </cell>
          <cell r="C610">
            <v>987</v>
          </cell>
          <cell r="D610">
            <v>135772.43</v>
          </cell>
        </row>
        <row r="611">
          <cell r="A611">
            <v>405033</v>
          </cell>
          <cell r="B611" t="str">
            <v>SD NÁSTAVEC ČELISŤOVÝ d32</v>
          </cell>
          <cell r="C611">
            <v>589</v>
          </cell>
          <cell r="D611">
            <v>96870.79</v>
          </cell>
        </row>
        <row r="612">
          <cell r="A612">
            <v>405041</v>
          </cell>
          <cell r="B612" t="str">
            <v>SD NÁSTAVEC ČELISŤOVÝ d40</v>
          </cell>
          <cell r="C612">
            <v>247</v>
          </cell>
          <cell r="D612">
            <v>43773.31</v>
          </cell>
        </row>
        <row r="613">
          <cell r="A613">
            <v>405051</v>
          </cell>
          <cell r="B613" t="str">
            <v>SD NÁSTAVEC ČELISŤOVÝ d50 </v>
          </cell>
          <cell r="C613">
            <v>137</v>
          </cell>
          <cell r="D613">
            <v>34413.21</v>
          </cell>
        </row>
        <row r="614">
          <cell r="A614">
            <v>405064</v>
          </cell>
          <cell r="B614" t="str">
            <v>SD NÁSTAVEC ČELISŤOVÝ d63</v>
          </cell>
          <cell r="C614">
            <v>84</v>
          </cell>
          <cell r="D614">
            <v>25731.89</v>
          </cell>
        </row>
        <row r="615">
          <cell r="A615">
            <v>405103</v>
          </cell>
          <cell r="B615" t="str">
            <v>SD NÁSTAVEC ČELISŤOVÝ PL. d100</v>
          </cell>
          <cell r="C615">
            <v>1</v>
          </cell>
          <cell r="D615">
            <v>215.6</v>
          </cell>
        </row>
        <row r="616">
          <cell r="A616">
            <v>402110</v>
          </cell>
          <cell r="B616" t="str">
            <v>SD NÁSTAVEC PÁROVÝ d110</v>
          </cell>
          <cell r="C616">
            <v>12</v>
          </cell>
          <cell r="D616">
            <v>9961.1</v>
          </cell>
        </row>
        <row r="617">
          <cell r="A617" t="str">
            <v>451A0650</v>
          </cell>
          <cell r="B617" t="str">
            <v>SD SVÁŘEČKA POLYS P-1a 650W,   01902</v>
          </cell>
          <cell r="C617">
            <v>129</v>
          </cell>
          <cell r="D617">
            <v>288123.92</v>
          </cell>
        </row>
        <row r="618">
          <cell r="A618" t="str">
            <v>451A0800</v>
          </cell>
          <cell r="B618" t="str">
            <v>SD SVÁŘEČKA POLYS P-1a 850W,   02195</v>
          </cell>
          <cell r="C618">
            <v>44</v>
          </cell>
          <cell r="D618">
            <v>96509.61</v>
          </cell>
        </row>
        <row r="619">
          <cell r="A619" t="str">
            <v>451B0500</v>
          </cell>
          <cell r="B619" t="str">
            <v>SD SVÁŘEČKA POLYS P-1b 500W,   1115</v>
          </cell>
          <cell r="C619">
            <v>63</v>
          </cell>
          <cell r="D619">
            <v>119783.23</v>
          </cell>
        </row>
        <row r="620">
          <cell r="A620" t="str">
            <v>452A1200</v>
          </cell>
          <cell r="B620" t="str">
            <v>SD SVÁŘEČKA POLYS P-4a 1200W,  01117</v>
          </cell>
          <cell r="C620">
            <v>7</v>
          </cell>
          <cell r="D620">
            <v>21487.08</v>
          </cell>
        </row>
        <row r="621">
          <cell r="A621" t="str">
            <v>452A0650</v>
          </cell>
          <cell r="B621" t="str">
            <v>SD SVÁŘEČKA POLYS P-4a 650W, 01118</v>
          </cell>
          <cell r="C621">
            <v>58</v>
          </cell>
          <cell r="D621">
            <v>150288.32</v>
          </cell>
        </row>
        <row r="622">
          <cell r="A622" t="str">
            <v>452A0850</v>
          </cell>
          <cell r="B622" t="str">
            <v>SD SVÁŘEČKA POLYS P-4a 850W,2082P</v>
          </cell>
          <cell r="C622">
            <v>5</v>
          </cell>
          <cell r="D622">
            <v>17539.27</v>
          </cell>
        </row>
        <row r="623">
          <cell r="A623" t="str">
            <v>452A0651</v>
          </cell>
          <cell r="B623" t="str">
            <v>SD SVÁŘEČKA POLYS P-4a TW 650W ,3981</v>
          </cell>
          <cell r="C623">
            <v>1</v>
          </cell>
          <cell r="D623">
            <v>3161.9</v>
          </cell>
        </row>
        <row r="624">
          <cell r="A624">
            <v>460</v>
          </cell>
          <cell r="B624" t="str">
            <v>SD SVĚRKA STOLNÍ 1450</v>
          </cell>
          <cell r="C624">
            <v>1</v>
          </cell>
          <cell r="D624">
            <v>247.8</v>
          </cell>
        </row>
        <row r="625">
          <cell r="A625">
            <v>405022</v>
          </cell>
          <cell r="B625" t="str">
            <v>SDM NÁSTAVEC ČELISŤOVÝ d20</v>
          </cell>
          <cell r="C625">
            <v>137</v>
          </cell>
          <cell r="D625">
            <v>24428.48</v>
          </cell>
        </row>
        <row r="626">
          <cell r="A626">
            <v>405027</v>
          </cell>
          <cell r="B626" t="str">
            <v>SDM NÁSTAVEC ČELISŤOVÝ d25</v>
          </cell>
          <cell r="C626">
            <v>88</v>
          </cell>
          <cell r="D626">
            <v>16450.98</v>
          </cell>
        </row>
        <row r="627">
          <cell r="A627">
            <v>405034</v>
          </cell>
          <cell r="B627" t="str">
            <v>SDM NÁSTAVEC ČELISŤOVÝ d32</v>
          </cell>
          <cell r="C627">
            <v>36</v>
          </cell>
          <cell r="D627">
            <v>8172.29</v>
          </cell>
        </row>
        <row r="628">
          <cell r="A628">
            <v>405042</v>
          </cell>
          <cell r="B628" t="str">
            <v>SDM NÁSTAVEC ČELISŤOVÝ d40</v>
          </cell>
          <cell r="C628">
            <v>5</v>
          </cell>
          <cell r="D628">
            <v>1270.5</v>
          </cell>
        </row>
        <row r="629">
          <cell r="A629">
            <v>405052</v>
          </cell>
          <cell r="B629" t="str">
            <v>SDM NÁSTAVEC ČELISŤOVÝ d50</v>
          </cell>
          <cell r="C629">
            <v>7</v>
          </cell>
          <cell r="D629">
            <v>2298.1</v>
          </cell>
        </row>
        <row r="630">
          <cell r="A630">
            <v>405065</v>
          </cell>
          <cell r="B630" t="str">
            <v>SDM NÁSTAVEC ČELISŤOVÝ d63</v>
          </cell>
          <cell r="C630">
            <v>3</v>
          </cell>
          <cell r="D630">
            <v>1178.1</v>
          </cell>
        </row>
        <row r="631">
          <cell r="A631">
            <v>40402</v>
          </cell>
          <cell r="B631" t="str">
            <v>SVÁŘEČKA SE3 900W ELEKTRONIK</v>
          </cell>
          <cell r="C631">
            <v>68</v>
          </cell>
          <cell r="D631">
            <v>159861.44</v>
          </cell>
        </row>
        <row r="632">
          <cell r="A632">
            <v>40102</v>
          </cell>
          <cell r="B632" t="str">
            <v>SVÁŘEČKA SE4 900W PLOCHÁ ELEKT</v>
          </cell>
          <cell r="C632">
            <v>3</v>
          </cell>
          <cell r="D632">
            <v>9093.06</v>
          </cell>
        </row>
        <row r="633">
          <cell r="A633">
            <v>40401</v>
          </cell>
          <cell r="B633" t="str">
            <v>SVÁŘEČKA SM2 900W MANUAL S</v>
          </cell>
          <cell r="C633">
            <v>439</v>
          </cell>
          <cell r="D633">
            <v>836978.08</v>
          </cell>
        </row>
        <row r="634">
          <cell r="A634">
            <v>40101</v>
          </cell>
          <cell r="B634" t="str">
            <v>SVÁŘEČKA SM4 900W PLOCHÁ</v>
          </cell>
          <cell r="C634">
            <v>14</v>
          </cell>
          <cell r="D634">
            <v>24342.07</v>
          </cell>
        </row>
        <row r="635">
          <cell r="A635">
            <v>352</v>
          </cell>
          <cell r="B635" t="str">
            <v>V KLIČKA K VENTILU LAGUNA</v>
          </cell>
          <cell r="C635">
            <v>4502</v>
          </cell>
          <cell r="D635">
            <v>9854.3</v>
          </cell>
        </row>
        <row r="636">
          <cell r="A636">
            <v>315021</v>
          </cell>
          <cell r="B636" t="str">
            <v>V KRYT MS Ni  VENT. LAGUNA DL.</v>
          </cell>
          <cell r="C636">
            <v>0</v>
          </cell>
          <cell r="D636">
            <v>41.62</v>
          </cell>
        </row>
        <row r="637">
          <cell r="A637">
            <v>308026</v>
          </cell>
          <cell r="B637" t="str">
            <v>V PPR FILTR d25</v>
          </cell>
          <cell r="C637">
            <v>100</v>
          </cell>
          <cell r="D637">
            <v>10020.78</v>
          </cell>
        </row>
        <row r="638">
          <cell r="A638">
            <v>30934</v>
          </cell>
          <cell r="B638" t="str">
            <v>V PPR PŘIP. NA HADICE 20x3/4</v>
          </cell>
          <cell r="C638">
            <v>162</v>
          </cell>
          <cell r="D638">
            <v>590.15</v>
          </cell>
        </row>
        <row r="639">
          <cell r="A639">
            <v>30911</v>
          </cell>
          <cell r="B639" t="str">
            <v>V PPR PŘIP. NA HADICE 25x1"</v>
          </cell>
          <cell r="C639">
            <v>82</v>
          </cell>
          <cell r="D639">
            <v>484.89</v>
          </cell>
        </row>
        <row r="640">
          <cell r="A640">
            <v>31034</v>
          </cell>
          <cell r="B640" t="str">
            <v>V PPR RYCHLOSP.GARDENA1/2(3/4)</v>
          </cell>
          <cell r="C640">
            <v>142</v>
          </cell>
          <cell r="D640">
            <v>458.23</v>
          </cell>
        </row>
        <row r="641">
          <cell r="A641">
            <v>31011</v>
          </cell>
          <cell r="B641" t="str">
            <v>V PPR RYCHLOSP.GARDENA3/4(1")</v>
          </cell>
          <cell r="C641">
            <v>110</v>
          </cell>
          <cell r="D641">
            <v>670.67</v>
          </cell>
        </row>
        <row r="642">
          <cell r="A642" t="str">
            <v>308020Z</v>
          </cell>
          <cell r="B642" t="str">
            <v>V PPR ZPĚTNÁ KLAPKA d20</v>
          </cell>
          <cell r="C642">
            <v>806</v>
          </cell>
          <cell r="D642">
            <v>69763.04</v>
          </cell>
        </row>
        <row r="643">
          <cell r="A643">
            <v>308020</v>
          </cell>
          <cell r="B643" t="str">
            <v>V PPR ZPĚTNÁ KLAPKA d20</v>
          </cell>
          <cell r="C643">
            <v>35</v>
          </cell>
          <cell r="D643">
            <v>2725.35</v>
          </cell>
        </row>
        <row r="644">
          <cell r="A644" t="str">
            <v>308025Z</v>
          </cell>
          <cell r="B644" t="str">
            <v>V PPR ZPĚTNÁ KLAPKA d25</v>
          </cell>
          <cell r="C644">
            <v>200</v>
          </cell>
          <cell r="D644">
            <v>14587.56</v>
          </cell>
        </row>
        <row r="645">
          <cell r="A645">
            <v>308025</v>
          </cell>
          <cell r="B645" t="str">
            <v>V PPR ZPĚTNÁ KLAPKA d25</v>
          </cell>
          <cell r="C645">
            <v>140</v>
          </cell>
          <cell r="D645">
            <v>9536.38</v>
          </cell>
        </row>
        <row r="646">
          <cell r="A646" t="str">
            <v>H301025</v>
          </cell>
          <cell r="B646" t="str">
            <v>VENTIL HDPE KULOVÝ d25</v>
          </cell>
          <cell r="C646">
            <v>200</v>
          </cell>
          <cell r="D646">
            <v>15245.12</v>
          </cell>
        </row>
        <row r="647">
          <cell r="A647" t="str">
            <v>H301032</v>
          </cell>
          <cell r="B647" t="str">
            <v>VENTIL HDPE KULOVÝ d32</v>
          </cell>
          <cell r="C647">
            <v>150</v>
          </cell>
          <cell r="D647">
            <v>18125.42</v>
          </cell>
        </row>
        <row r="648">
          <cell r="A648">
            <v>31612</v>
          </cell>
          <cell r="B648" t="str">
            <v>VENTIL MS KULOVÝ 1/2"</v>
          </cell>
          <cell r="C648">
            <v>1</v>
          </cell>
          <cell r="D648">
            <v>64.9</v>
          </cell>
        </row>
        <row r="649">
          <cell r="A649">
            <v>304020</v>
          </cell>
          <cell r="B649" t="str">
            <v>VENTIL PPR D20</v>
          </cell>
          <cell r="C649">
            <v>11255</v>
          </cell>
          <cell r="D649">
            <v>657339.39</v>
          </cell>
        </row>
        <row r="650">
          <cell r="A650">
            <v>304025</v>
          </cell>
          <cell r="B650" t="str">
            <v>VENTIL PPR D25</v>
          </cell>
          <cell r="C650">
            <v>4877</v>
          </cell>
          <cell r="D650">
            <v>383572.06</v>
          </cell>
        </row>
        <row r="651">
          <cell r="A651">
            <v>304032</v>
          </cell>
          <cell r="B651" t="str">
            <v>VENTIL PPR d32</v>
          </cell>
          <cell r="C651">
            <v>1835</v>
          </cell>
          <cell r="D651">
            <v>205675.87</v>
          </cell>
        </row>
        <row r="652">
          <cell r="A652">
            <v>304040</v>
          </cell>
          <cell r="B652" t="str">
            <v>VENTIL PPR d40</v>
          </cell>
          <cell r="C652">
            <v>330</v>
          </cell>
          <cell r="D652">
            <v>50999.15</v>
          </cell>
        </row>
        <row r="653">
          <cell r="A653">
            <v>304050</v>
          </cell>
          <cell r="B653" t="str">
            <v>VENTIL PPR d50</v>
          </cell>
          <cell r="C653">
            <v>27</v>
          </cell>
          <cell r="D653">
            <v>9220.43</v>
          </cell>
        </row>
        <row r="654">
          <cell r="A654">
            <v>304063</v>
          </cell>
          <cell r="B654" t="str">
            <v>VENTIL PPR d63</v>
          </cell>
          <cell r="C654">
            <v>8</v>
          </cell>
          <cell r="D654">
            <v>3971.8</v>
          </cell>
        </row>
        <row r="655">
          <cell r="A655">
            <v>303020</v>
          </cell>
          <cell r="B655" t="str">
            <v>VENTIL PPR KUL.ZAHR.S V.K.20</v>
          </cell>
          <cell r="C655">
            <v>100</v>
          </cell>
          <cell r="D655">
            <v>5667.9</v>
          </cell>
        </row>
        <row r="656">
          <cell r="A656">
            <v>303025</v>
          </cell>
          <cell r="B656" t="str">
            <v>VENTIL PPR KUL.ZAHR.S V.K.25</v>
          </cell>
          <cell r="C656">
            <v>130</v>
          </cell>
          <cell r="D656">
            <v>10167.72</v>
          </cell>
        </row>
        <row r="657">
          <cell r="A657">
            <v>301016</v>
          </cell>
          <cell r="B657" t="str">
            <v>VENTIL PPR KULOVÝ d16</v>
          </cell>
          <cell r="C657">
            <v>1026</v>
          </cell>
          <cell r="D657">
            <v>50202.3</v>
          </cell>
        </row>
        <row r="658">
          <cell r="A658">
            <v>301020</v>
          </cell>
          <cell r="B658" t="str">
            <v>VENTIL PPR KULOVÝ d20</v>
          </cell>
          <cell r="C658">
            <v>191508</v>
          </cell>
          <cell r="D658">
            <v>9834569.95</v>
          </cell>
        </row>
        <row r="659">
          <cell r="A659" t="str">
            <v>540501.01</v>
          </cell>
          <cell r="B659" t="str">
            <v>VENTIL PPR KULOVÝ d20 S PÁČKOU </v>
          </cell>
          <cell r="C659">
            <v>385</v>
          </cell>
          <cell r="D659">
            <v>37866.8</v>
          </cell>
        </row>
        <row r="660">
          <cell r="A660">
            <v>301025</v>
          </cell>
          <cell r="B660" t="str">
            <v>VENTIL PPR KULOVÝ d25</v>
          </cell>
          <cell r="C660">
            <v>78081</v>
          </cell>
          <cell r="D660">
            <v>5384132.18</v>
          </cell>
        </row>
        <row r="661">
          <cell r="A661" t="str">
            <v>540502.01</v>
          </cell>
          <cell r="B661" t="str">
            <v>VENTIL PPR KULOVÝ d25 S PÁČKOU </v>
          </cell>
          <cell r="C661">
            <v>90</v>
          </cell>
          <cell r="D661">
            <v>11403</v>
          </cell>
        </row>
        <row r="662">
          <cell r="A662">
            <v>301032</v>
          </cell>
          <cell r="B662" t="str">
            <v>VENTIL PPR KULOVÝ d32</v>
          </cell>
          <cell r="C662">
            <v>44644</v>
          </cell>
          <cell r="D662">
            <v>4282190.94</v>
          </cell>
        </row>
        <row r="663">
          <cell r="A663">
            <v>301040</v>
          </cell>
          <cell r="B663" t="str">
            <v>VENTIL PPR KULOVÝ d40</v>
          </cell>
          <cell r="C663">
            <v>13268</v>
          </cell>
          <cell r="D663">
            <v>1804596.65</v>
          </cell>
        </row>
        <row r="664">
          <cell r="A664">
            <v>301050</v>
          </cell>
          <cell r="B664" t="str">
            <v>VENTIL PPR KULOVÝ d50</v>
          </cell>
          <cell r="C664">
            <v>3493</v>
          </cell>
          <cell r="D664">
            <v>703625.56</v>
          </cell>
        </row>
        <row r="665">
          <cell r="A665">
            <v>301063</v>
          </cell>
          <cell r="B665" t="str">
            <v>VENTIL PPR KULOVÝ d63</v>
          </cell>
          <cell r="C665">
            <v>2466</v>
          </cell>
          <cell r="D665">
            <v>750947.2</v>
          </cell>
        </row>
        <row r="666">
          <cell r="A666">
            <v>301075</v>
          </cell>
          <cell r="B666" t="str">
            <v>VENTIL PPR KULOVÝ d75</v>
          </cell>
          <cell r="C666">
            <v>620</v>
          </cell>
          <cell r="D666">
            <v>285578.55</v>
          </cell>
        </row>
        <row r="667">
          <cell r="A667">
            <v>302020</v>
          </cell>
          <cell r="B667" t="str">
            <v>VENTIL PPR KULOVÝ S VYP.d20</v>
          </cell>
          <cell r="C667">
            <v>6688</v>
          </cell>
          <cell r="D667">
            <v>541688.23</v>
          </cell>
        </row>
        <row r="668">
          <cell r="A668">
            <v>302025</v>
          </cell>
          <cell r="B668" t="str">
            <v>VENTIL PPR KULOVÝ S VYP.d25</v>
          </cell>
          <cell r="C668">
            <v>4028</v>
          </cell>
          <cell r="D668">
            <v>401731.8</v>
          </cell>
        </row>
        <row r="669">
          <cell r="A669" t="str">
            <v>540622.01</v>
          </cell>
          <cell r="B669" t="str">
            <v>VENTIL PPR KULOVÝ S VÝP.d25 S PÁČKOU</v>
          </cell>
          <cell r="C669">
            <v>5</v>
          </cell>
          <cell r="D669">
            <v>642.6</v>
          </cell>
        </row>
        <row r="670">
          <cell r="A670">
            <v>302032</v>
          </cell>
          <cell r="B670" t="str">
            <v>VENTIL PPR KULOVÝ S VYP.d32</v>
          </cell>
          <cell r="C670">
            <v>2072</v>
          </cell>
          <cell r="D670">
            <v>271144.62</v>
          </cell>
        </row>
        <row r="671">
          <cell r="A671">
            <v>302040</v>
          </cell>
          <cell r="B671" t="str">
            <v>VENTIL PPR KULOVÝ S VYP.d40</v>
          </cell>
          <cell r="C671">
            <v>898</v>
          </cell>
          <cell r="D671">
            <v>140965.99</v>
          </cell>
        </row>
        <row r="672">
          <cell r="A672">
            <v>302050</v>
          </cell>
          <cell r="B672" t="str">
            <v>VENTIL PPR KULOVÝ S VYP.d50</v>
          </cell>
          <cell r="C672">
            <v>360</v>
          </cell>
          <cell r="D672">
            <v>82240.7</v>
          </cell>
        </row>
        <row r="673">
          <cell r="A673">
            <v>302063</v>
          </cell>
          <cell r="B673" t="str">
            <v>VENTIL PPR KULOVÝ S VYP.d63</v>
          </cell>
          <cell r="C673">
            <v>124</v>
          </cell>
          <cell r="D673">
            <v>42641.26</v>
          </cell>
        </row>
        <row r="674">
          <cell r="A674">
            <v>302075</v>
          </cell>
          <cell r="B674" t="str">
            <v>VENTIL PPR KULOVÝ S VYP.d75</v>
          </cell>
          <cell r="C674">
            <v>10</v>
          </cell>
          <cell r="D674">
            <v>5592.35</v>
          </cell>
        </row>
        <row r="675">
          <cell r="A675">
            <v>313020</v>
          </cell>
          <cell r="B675" t="str">
            <v>VENTIL PPR LAGUNA d20</v>
          </cell>
          <cell r="C675">
            <v>856</v>
          </cell>
          <cell r="D675">
            <v>71384.7</v>
          </cell>
        </row>
        <row r="676">
          <cell r="A676">
            <v>313021</v>
          </cell>
          <cell r="B676" t="str">
            <v>VENTIL PPR LAGUNA d20L</v>
          </cell>
          <cell r="C676">
            <v>60</v>
          </cell>
          <cell r="D676">
            <v>6123.98</v>
          </cell>
        </row>
        <row r="677">
          <cell r="A677">
            <v>313025</v>
          </cell>
          <cell r="B677" t="str">
            <v>VENTIL PPR LAGUNA d25</v>
          </cell>
          <cell r="C677">
            <v>720</v>
          </cell>
          <cell r="D677">
            <v>72974.8</v>
          </cell>
        </row>
        <row r="678">
          <cell r="A678" t="str">
            <v>305020Z</v>
          </cell>
          <cell r="B678" t="str">
            <v>VENTIL PPR S VYP. D20</v>
          </cell>
          <cell r="C678">
            <v>7</v>
          </cell>
          <cell r="D678">
            <v>761.76</v>
          </cell>
        </row>
        <row r="679">
          <cell r="A679">
            <v>305020</v>
          </cell>
          <cell r="B679" t="str">
            <v>VENTIL PPR S VYP. D20</v>
          </cell>
          <cell r="C679">
            <v>787</v>
          </cell>
          <cell r="D679">
            <v>66868.63</v>
          </cell>
        </row>
        <row r="680">
          <cell r="A680" t="str">
            <v>305025Z</v>
          </cell>
          <cell r="B680" t="str">
            <v>VENTIL PPR S VYP. D25</v>
          </cell>
          <cell r="C680">
            <v>20</v>
          </cell>
          <cell r="D680">
            <v>2376.6</v>
          </cell>
        </row>
        <row r="681">
          <cell r="A681">
            <v>305025</v>
          </cell>
          <cell r="B681" t="str">
            <v>VENTIL PPR S VYP. D25</v>
          </cell>
          <cell r="C681">
            <v>378</v>
          </cell>
          <cell r="D681">
            <v>39093.51</v>
          </cell>
        </row>
        <row r="682">
          <cell r="A682">
            <v>305032</v>
          </cell>
          <cell r="B682" t="str">
            <v>VENTIL PPR S VYP. D32</v>
          </cell>
          <cell r="C682">
            <v>15</v>
          </cell>
          <cell r="D682">
            <v>4445.91</v>
          </cell>
        </row>
        <row r="683">
          <cell r="A683">
            <v>305040</v>
          </cell>
          <cell r="B683" t="str">
            <v>VENTIL PPR S VYP. D40</v>
          </cell>
          <cell r="C683">
            <v>15</v>
          </cell>
          <cell r="D683">
            <v>2647.13</v>
          </cell>
        </row>
        <row r="684">
          <cell r="A684">
            <v>307020</v>
          </cell>
          <cell r="B684" t="str">
            <v>VENTIL PPR SE ZP.KL. d20</v>
          </cell>
          <cell r="C684">
            <v>160</v>
          </cell>
          <cell r="D684">
            <v>18163.66</v>
          </cell>
        </row>
        <row r="685">
          <cell r="A685">
            <v>307025</v>
          </cell>
          <cell r="B685" t="str">
            <v>VENTIL PPR SE ZP.KL. d25</v>
          </cell>
          <cell r="C685">
            <v>162</v>
          </cell>
          <cell r="D685">
            <v>17961.36</v>
          </cell>
        </row>
        <row r="686">
          <cell r="A686">
            <v>306020</v>
          </cell>
          <cell r="B686" t="str">
            <v>VENTIL PPR ZAHR.S VYT.K.d20</v>
          </cell>
          <cell r="C686">
            <v>100</v>
          </cell>
          <cell r="D686">
            <v>5667.9</v>
          </cell>
        </row>
        <row r="687">
          <cell r="A687">
            <v>306025</v>
          </cell>
          <cell r="B687" t="str">
            <v>VENTIL PPR ZAHR.S VYT.K.d25</v>
          </cell>
          <cell r="C687">
            <v>100</v>
          </cell>
          <cell r="D687">
            <v>7665.16</v>
          </cell>
        </row>
        <row r="688">
          <cell r="A688" t="str">
            <v>B304020</v>
          </cell>
          <cell r="B688" t="str">
            <v>VENTIL PPRZ D20</v>
          </cell>
          <cell r="C688">
            <v>380</v>
          </cell>
          <cell r="D688">
            <v>21669.59</v>
          </cell>
        </row>
        <row r="689">
          <cell r="A689" t="str">
            <v>B304025</v>
          </cell>
          <cell r="B689" t="str">
            <v>VENTIL PPRZ D25</v>
          </cell>
          <cell r="C689">
            <v>300</v>
          </cell>
          <cell r="D689">
            <v>22164.87</v>
          </cell>
        </row>
        <row r="690">
          <cell r="A690" t="str">
            <v>BBACBG025B</v>
          </cell>
          <cell r="B690" t="str">
            <v>VENTIL PPRZ d25 SE ZÁVITEM</v>
          </cell>
          <cell r="C690">
            <v>300</v>
          </cell>
          <cell r="D690">
            <v>12760.08</v>
          </cell>
        </row>
        <row r="691">
          <cell r="A691" t="str">
            <v>B304033</v>
          </cell>
          <cell r="B691" t="str">
            <v>VENTIL PPRZ d32</v>
          </cell>
          <cell r="C691">
            <v>120</v>
          </cell>
          <cell r="D691">
            <v>12557.91</v>
          </cell>
        </row>
        <row r="692">
          <cell r="A692" t="str">
            <v>B304040</v>
          </cell>
          <cell r="B692" t="str">
            <v>VENTIL PPRZ d40</v>
          </cell>
          <cell r="C692">
            <v>10</v>
          </cell>
          <cell r="D692">
            <v>1389.07</v>
          </cell>
        </row>
        <row r="693">
          <cell r="A693" t="str">
            <v>B301020</v>
          </cell>
          <cell r="B693" t="str">
            <v>VENTIL PPRZ KULOVÝ d20</v>
          </cell>
          <cell r="C693">
            <v>3900</v>
          </cell>
          <cell r="D693">
            <v>206683.28</v>
          </cell>
        </row>
        <row r="694">
          <cell r="A694" t="str">
            <v>B301025</v>
          </cell>
          <cell r="B694" t="str">
            <v>VENTIL PPRZ KULOVÝ d25</v>
          </cell>
          <cell r="C694">
            <v>4064</v>
          </cell>
          <cell r="D694">
            <v>280631.56</v>
          </cell>
        </row>
        <row r="695">
          <cell r="A695" t="str">
            <v>B301032</v>
          </cell>
          <cell r="B695" t="str">
            <v>VENTIL PPRZ KULOVÝ d32</v>
          </cell>
          <cell r="C695">
            <v>3295</v>
          </cell>
          <cell r="D695">
            <v>309471.21</v>
          </cell>
        </row>
        <row r="696">
          <cell r="A696" t="str">
            <v>B301040</v>
          </cell>
          <cell r="B696" t="str">
            <v>VENTIL PPRZ KULOVÝ d40</v>
          </cell>
          <cell r="C696">
            <v>200</v>
          </cell>
          <cell r="D696">
            <v>24640.4</v>
          </cell>
        </row>
        <row r="697">
          <cell r="A697" t="str">
            <v>B301050</v>
          </cell>
          <cell r="B697" t="str">
            <v>VENTIL PPRZ KULOVÝ d50</v>
          </cell>
          <cell r="C697">
            <v>960</v>
          </cell>
          <cell r="D697">
            <v>186506.22</v>
          </cell>
        </row>
        <row r="698">
          <cell r="A698" t="str">
            <v>B301063</v>
          </cell>
          <cell r="B698" t="str">
            <v>VENTIL PPRZ KULOVÝ d63</v>
          </cell>
          <cell r="C698">
            <v>650</v>
          </cell>
          <cell r="D698">
            <v>188048.14</v>
          </cell>
        </row>
        <row r="699">
          <cell r="A699" t="str">
            <v>B301075</v>
          </cell>
          <cell r="B699" t="str">
            <v>VENTIL PPRZ KULOVÝ d75</v>
          </cell>
          <cell r="C699">
            <v>150</v>
          </cell>
          <cell r="D699">
            <v>72747.39</v>
          </cell>
        </row>
        <row r="700">
          <cell r="A700" t="str">
            <v>B302020</v>
          </cell>
          <cell r="B700" t="str">
            <v>VENTIL PPRZ KULOVÝ S VYP.d20</v>
          </cell>
          <cell r="C700">
            <v>140</v>
          </cell>
          <cell r="D700">
            <v>10560.45</v>
          </cell>
        </row>
        <row r="701">
          <cell r="A701" t="str">
            <v>B302025</v>
          </cell>
          <cell r="B701" t="str">
            <v>VENTIL PPRZ KULOVÝ S VYP.d25</v>
          </cell>
          <cell r="C701">
            <v>160</v>
          </cell>
          <cell r="D701">
            <v>15261.81</v>
          </cell>
        </row>
        <row r="702">
          <cell r="A702" t="str">
            <v>B305020</v>
          </cell>
          <cell r="B702" t="str">
            <v>VENTIL PPRZ S VYP. D20</v>
          </cell>
          <cell r="C702">
            <v>200</v>
          </cell>
          <cell r="D702">
            <v>15802.72</v>
          </cell>
        </row>
        <row r="703">
          <cell r="A703" t="str">
            <v>B305025</v>
          </cell>
          <cell r="B703" t="str">
            <v>VENTIL PPRZ S VYP. D25</v>
          </cell>
          <cell r="C703">
            <v>220</v>
          </cell>
          <cell r="D703">
            <v>20462.02</v>
          </cell>
        </row>
        <row r="704">
          <cell r="A704" t="str">
            <v>B305032</v>
          </cell>
          <cell r="B704" t="str">
            <v>VENTIL PPRZ S VYP. D32</v>
          </cell>
          <cell r="C704">
            <v>60</v>
          </cell>
          <cell r="D704">
            <v>8122.2</v>
          </cell>
        </row>
        <row r="705">
          <cell r="A705" t="str">
            <v>203040Z</v>
          </cell>
          <cell r="B705" t="str">
            <v>Z PPR KOLENO 45st d40</v>
          </cell>
          <cell r="C705">
            <v>30</v>
          </cell>
          <cell r="D705">
            <v>330</v>
          </cell>
        </row>
        <row r="706">
          <cell r="A706" t="str">
            <v>202050Z</v>
          </cell>
          <cell r="B706" t="str">
            <v>Z PPR KOLENO 90st d50</v>
          </cell>
          <cell r="C706">
            <v>12</v>
          </cell>
          <cell r="D706">
            <v>235.68</v>
          </cell>
        </row>
        <row r="707">
          <cell r="A707" t="str">
            <v>201040Z</v>
          </cell>
          <cell r="B707" t="str">
            <v>Z PPR NÁTRUBEK d40</v>
          </cell>
          <cell r="C707">
            <v>30</v>
          </cell>
          <cell r="D707">
            <v>168.4</v>
          </cell>
        </row>
        <row r="708">
          <cell r="A708" t="str">
            <v>201050Z</v>
          </cell>
          <cell r="B708" t="str">
            <v>Z PPR NÁTRUBEK d50</v>
          </cell>
          <cell r="C708">
            <v>8</v>
          </cell>
          <cell r="D708">
            <v>96.8</v>
          </cell>
        </row>
        <row r="709">
          <cell r="A709" t="str">
            <v>226020Z</v>
          </cell>
          <cell r="B709" t="str">
            <v>Z PPR NÁTRUBEK S PM 20x1/2"</v>
          </cell>
          <cell r="C709">
            <v>500</v>
          </cell>
          <cell r="D709">
            <v>6663</v>
          </cell>
        </row>
        <row r="710">
          <cell r="A710" t="str">
            <v>217021Z</v>
          </cell>
          <cell r="B710" t="str">
            <v>Z PPR PŘECHOD KZ VNIT.20x3/4</v>
          </cell>
          <cell r="C710">
            <v>40</v>
          </cell>
          <cell r="D710">
            <v>1159.6</v>
          </cell>
        </row>
        <row r="711">
          <cell r="A711" t="str">
            <v>213025Z</v>
          </cell>
          <cell r="B711" t="str">
            <v>Z PPR PŘECHOD PZ VNĚJ.25x3/4</v>
          </cell>
          <cell r="C711">
            <v>1</v>
          </cell>
          <cell r="D711">
            <v>3.34</v>
          </cell>
        </row>
        <row r="712">
          <cell r="A712" t="str">
            <v>210040025Z</v>
          </cell>
          <cell r="B712" t="str">
            <v>Z PPR REDUKCE VNITŘ/VNĚJ 40x25</v>
          </cell>
          <cell r="C712">
            <v>30</v>
          </cell>
          <cell r="D712">
            <v>138</v>
          </cell>
        </row>
        <row r="713">
          <cell r="A713" t="str">
            <v>210050040Z</v>
          </cell>
          <cell r="B713" t="str">
            <v>Z PPR REDUKCE VNITŘ/VNĚJ 50x40</v>
          </cell>
          <cell r="C713">
            <v>6</v>
          </cell>
          <cell r="D713">
            <v>55.68</v>
          </cell>
        </row>
        <row r="714">
          <cell r="A714" t="str">
            <v>208040Z</v>
          </cell>
          <cell r="B714" t="str">
            <v>Z PPR T KUS JEDNOZNAČNÝ d40</v>
          </cell>
          <cell r="C714">
            <v>8</v>
          </cell>
          <cell r="D714">
            <v>75.68</v>
          </cell>
        </row>
        <row r="715">
          <cell r="A715" t="str">
            <v>222520Z</v>
          </cell>
          <cell r="B715" t="str">
            <v>Z PPR T KUS KOV VNĚJŠ.20x1/2</v>
          </cell>
          <cell r="C715">
            <v>20</v>
          </cell>
          <cell r="D715">
            <v>538.6</v>
          </cell>
        </row>
        <row r="716">
          <cell r="A716" t="str">
            <v>212040025Z</v>
          </cell>
          <cell r="B716" t="str">
            <v>Z PPR T KUS REDUKCE 40x25x40</v>
          </cell>
          <cell r="C716">
            <v>20</v>
          </cell>
          <cell r="D716">
            <v>322.4</v>
          </cell>
        </row>
        <row r="717">
          <cell r="A717" t="str">
            <v>229050Z</v>
          </cell>
          <cell r="B717" t="str">
            <v>Z PPR ZÁSLEPKA d50</v>
          </cell>
          <cell r="C717">
            <v>30</v>
          </cell>
          <cell r="D717">
            <v>504.16</v>
          </cell>
        </row>
        <row r="718">
          <cell r="A718" t="str">
            <v>223020Z</v>
          </cell>
          <cell r="B718" t="str">
            <v>Z PPR ZÁSTŘIK S PM N. 20x1/2"</v>
          </cell>
          <cell r="C718">
            <v>30</v>
          </cell>
          <cell r="D718">
            <v>1115.4</v>
          </cell>
        </row>
        <row r="719">
          <cell r="A719" t="str">
            <v>223021Z</v>
          </cell>
          <cell r="B719" t="str">
            <v>Z PPR ZÁSTŘIK S PM N. 20x3/4"</v>
          </cell>
          <cell r="C719">
            <v>20</v>
          </cell>
          <cell r="D719">
            <v>862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VA-50%"/>
      <sheetName val="Price od 16.02.11"/>
      <sheetName val="PRICELIST_RU_EUR"/>
      <sheetName val="Price K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9.00390625" defaultRowHeight="12.75"/>
  <cols>
    <col min="1" max="1" width="20.00390625" style="0" customWidth="1"/>
    <col min="2" max="2" width="78.875" style="133" customWidth="1"/>
    <col min="3" max="3" width="18.625" style="239" customWidth="1"/>
    <col min="4" max="4" width="21.25390625" style="0" customWidth="1"/>
    <col min="5" max="5" width="12.75390625" style="197" customWidth="1"/>
    <col min="6" max="6" width="13.875" style="0" customWidth="1"/>
    <col min="7" max="8" width="12.625" style="0" customWidth="1"/>
    <col min="9" max="9" width="13.875" style="0" customWidth="1"/>
    <col min="10" max="10" width="14.875" style="0" customWidth="1"/>
    <col min="11" max="11" width="13.625" style="0" customWidth="1"/>
    <col min="12" max="12" width="10.625" style="0" customWidth="1"/>
    <col min="13" max="13" width="11.125" style="0" customWidth="1"/>
  </cols>
  <sheetData>
    <row r="1" spans="1:10" ht="27.75" customHeight="1">
      <c r="A1" s="1"/>
      <c r="C1" s="249" t="s">
        <v>9</v>
      </c>
      <c r="D1" s="2"/>
      <c r="H1" s="3"/>
      <c r="J1" s="3"/>
    </row>
    <row r="2" spans="1:10" ht="18.75">
      <c r="A2" s="250">
        <f>K559</f>
        <v>0</v>
      </c>
      <c r="B2" s="134" t="s">
        <v>54</v>
      </c>
      <c r="C2" s="248"/>
      <c r="D2" s="4"/>
      <c r="H2" s="3"/>
      <c r="J2" s="3"/>
    </row>
    <row r="3" spans="1:10" ht="18.75">
      <c r="A3" s="251">
        <f>I559</f>
        <v>0</v>
      </c>
      <c r="B3" s="134" t="s">
        <v>55</v>
      </c>
      <c r="C3" s="252" t="s">
        <v>10</v>
      </c>
      <c r="D3" s="2"/>
      <c r="H3" s="3"/>
      <c r="J3" s="3"/>
    </row>
    <row r="4" spans="1:10" ht="18.75">
      <c r="A4" s="251">
        <f>M559</f>
        <v>0</v>
      </c>
      <c r="B4" s="134" t="s">
        <v>56</v>
      </c>
      <c r="C4" s="252" t="s">
        <v>11</v>
      </c>
      <c r="D4" s="2"/>
      <c r="H4" s="3"/>
      <c r="J4" s="3"/>
    </row>
    <row r="5" spans="1:10" ht="13.5" thickBot="1">
      <c r="A5" s="1"/>
      <c r="D5" s="2"/>
      <c r="H5" s="3"/>
      <c r="J5" s="3"/>
    </row>
    <row r="6" spans="1:13" ht="30.75" thickBot="1">
      <c r="A6" s="113" t="s">
        <v>57</v>
      </c>
      <c r="B6" s="114" t="s">
        <v>58</v>
      </c>
      <c r="C6" s="203"/>
      <c r="D6" s="115" t="s">
        <v>59</v>
      </c>
      <c r="E6" s="116"/>
      <c r="F6" s="117" t="s">
        <v>60</v>
      </c>
      <c r="G6" s="118" t="s">
        <v>61</v>
      </c>
      <c r="H6" s="119" t="s">
        <v>62</v>
      </c>
      <c r="I6" s="120" t="s">
        <v>63</v>
      </c>
      <c r="J6" s="119" t="s">
        <v>64</v>
      </c>
      <c r="K6" s="120" t="s">
        <v>65</v>
      </c>
      <c r="L6" s="121" t="s">
        <v>66</v>
      </c>
      <c r="M6" s="122" t="s">
        <v>67</v>
      </c>
    </row>
    <row r="7" spans="1:13" ht="15.75" thickBot="1">
      <c r="A7" s="123"/>
      <c r="B7" s="124" t="s">
        <v>68</v>
      </c>
      <c r="C7" s="204"/>
      <c r="D7" s="125"/>
      <c r="E7" s="126"/>
      <c r="F7" s="127"/>
      <c r="G7" s="128"/>
      <c r="H7" s="129"/>
      <c r="I7" s="130"/>
      <c r="J7" s="129"/>
      <c r="K7" s="130"/>
      <c r="L7" s="131"/>
      <c r="M7" s="132"/>
    </row>
    <row r="8" spans="1:13" ht="15.75" thickBot="1">
      <c r="A8" s="13" t="s">
        <v>69</v>
      </c>
      <c r="B8" s="135" t="s">
        <v>70</v>
      </c>
      <c r="C8" s="205" t="s">
        <v>48</v>
      </c>
      <c r="D8" s="27" t="s">
        <v>71</v>
      </c>
      <c r="E8" s="198"/>
      <c r="F8" s="7">
        <v>100</v>
      </c>
      <c r="G8" s="8">
        <f aca="true" t="shared" si="0" ref="G8:G39">E8/F8</f>
        <v>0</v>
      </c>
      <c r="H8" s="85">
        <v>0.123</v>
      </c>
      <c r="I8" s="10">
        <f aca="true" t="shared" si="1" ref="I8:I69">E8*H8</f>
        <v>0</v>
      </c>
      <c r="J8" s="11">
        <v>0.121</v>
      </c>
      <c r="K8" s="10">
        <f aca="true" t="shared" si="2" ref="K8:K71">J8*E8</f>
        <v>0</v>
      </c>
      <c r="L8" s="86">
        <v>0.048</v>
      </c>
      <c r="M8" s="86">
        <f aca="true" t="shared" si="3" ref="M8:M71">L8*E8/100</f>
        <v>0</v>
      </c>
    </row>
    <row r="9" spans="1:13" ht="12.75">
      <c r="A9" s="13" t="s">
        <v>72</v>
      </c>
      <c r="B9" s="136"/>
      <c r="C9" s="206"/>
      <c r="D9" s="14" t="s">
        <v>73</v>
      </c>
      <c r="E9" s="198"/>
      <c r="F9" s="7">
        <v>60</v>
      </c>
      <c r="G9" s="8">
        <f t="shared" si="0"/>
        <v>0</v>
      </c>
      <c r="H9" s="9">
        <v>0.167</v>
      </c>
      <c r="I9" s="10">
        <f t="shared" si="1"/>
        <v>0</v>
      </c>
      <c r="J9" s="15">
        <v>0.164</v>
      </c>
      <c r="K9" s="10">
        <f t="shared" si="2"/>
        <v>0</v>
      </c>
      <c r="L9" s="12">
        <v>0.084</v>
      </c>
      <c r="M9" s="12">
        <f t="shared" si="3"/>
        <v>0</v>
      </c>
    </row>
    <row r="10" spans="1:13" ht="12.75">
      <c r="A10" s="13" t="s">
        <v>74</v>
      </c>
      <c r="B10" s="136"/>
      <c r="C10" s="206"/>
      <c r="D10" s="14" t="s">
        <v>75</v>
      </c>
      <c r="E10" s="198"/>
      <c r="F10" s="7">
        <v>40</v>
      </c>
      <c r="G10" s="8">
        <f t="shared" si="0"/>
        <v>0</v>
      </c>
      <c r="H10" s="9">
        <v>0.263</v>
      </c>
      <c r="I10" s="10">
        <f t="shared" si="1"/>
        <v>0</v>
      </c>
      <c r="J10" s="15">
        <v>0.258</v>
      </c>
      <c r="K10" s="10">
        <f t="shared" si="2"/>
        <v>0</v>
      </c>
      <c r="L10" s="12">
        <v>0.119</v>
      </c>
      <c r="M10" s="12">
        <f t="shared" si="3"/>
        <v>0</v>
      </c>
    </row>
    <row r="11" spans="1:13" ht="12.75">
      <c r="A11" s="13" t="s">
        <v>76</v>
      </c>
      <c r="B11" s="137"/>
      <c r="C11" s="206"/>
      <c r="D11" s="14" t="s">
        <v>77</v>
      </c>
      <c r="E11" s="198"/>
      <c r="F11" s="7">
        <v>24</v>
      </c>
      <c r="G11" s="8">
        <f t="shared" si="0"/>
        <v>0</v>
      </c>
      <c r="H11" s="9">
        <v>0.421</v>
      </c>
      <c r="I11" s="10">
        <f t="shared" si="1"/>
        <v>0</v>
      </c>
      <c r="J11" s="15">
        <v>0.413</v>
      </c>
      <c r="K11" s="10">
        <f t="shared" si="2"/>
        <v>0</v>
      </c>
      <c r="L11" s="12">
        <v>0.24</v>
      </c>
      <c r="M11" s="12">
        <f t="shared" si="3"/>
        <v>0</v>
      </c>
    </row>
    <row r="12" spans="1:13" ht="12.75">
      <c r="A12" s="13" t="s">
        <v>78</v>
      </c>
      <c r="B12" s="136"/>
      <c r="C12" s="206"/>
      <c r="D12" s="14" t="s">
        <v>79</v>
      </c>
      <c r="E12" s="198"/>
      <c r="F12" s="7">
        <v>16</v>
      </c>
      <c r="G12" s="8">
        <f t="shared" si="0"/>
        <v>0</v>
      </c>
      <c r="H12" s="9">
        <v>0.647</v>
      </c>
      <c r="I12" s="10">
        <f t="shared" si="1"/>
        <v>0</v>
      </c>
      <c r="J12" s="15">
        <v>0.636</v>
      </c>
      <c r="K12" s="10">
        <f t="shared" si="2"/>
        <v>0</v>
      </c>
      <c r="L12" s="12">
        <v>0.3</v>
      </c>
      <c r="M12" s="12">
        <f t="shared" si="3"/>
        <v>0</v>
      </c>
    </row>
    <row r="13" spans="1:13" ht="12.75">
      <c r="A13" s="13" t="s">
        <v>80</v>
      </c>
      <c r="B13" s="136"/>
      <c r="C13" s="206"/>
      <c r="D13" s="14" t="s">
        <v>81</v>
      </c>
      <c r="E13" s="198"/>
      <c r="F13" s="7">
        <v>12</v>
      </c>
      <c r="G13" s="8">
        <f t="shared" si="0"/>
        <v>0</v>
      </c>
      <c r="H13" s="9">
        <v>1.019</v>
      </c>
      <c r="I13" s="10">
        <f t="shared" si="1"/>
        <v>0</v>
      </c>
      <c r="J13" s="15">
        <v>1.004</v>
      </c>
      <c r="K13" s="10">
        <f t="shared" si="2"/>
        <v>0</v>
      </c>
      <c r="L13" s="12">
        <v>0.443</v>
      </c>
      <c r="M13" s="12">
        <f t="shared" si="3"/>
        <v>0</v>
      </c>
    </row>
    <row r="14" spans="1:13" ht="12.75">
      <c r="A14" s="13" t="s">
        <v>82</v>
      </c>
      <c r="B14" s="136"/>
      <c r="C14" s="206"/>
      <c r="D14" s="14" t="s">
        <v>83</v>
      </c>
      <c r="E14" s="198"/>
      <c r="F14" s="7">
        <v>8</v>
      </c>
      <c r="G14" s="8">
        <f t="shared" si="0"/>
        <v>0</v>
      </c>
      <c r="H14" s="9">
        <v>1.424</v>
      </c>
      <c r="I14" s="10">
        <f t="shared" si="1"/>
        <v>0</v>
      </c>
      <c r="J14" s="15">
        <v>1.401</v>
      </c>
      <c r="K14" s="10">
        <f t="shared" si="2"/>
        <v>0</v>
      </c>
      <c r="L14" s="12">
        <v>0.64</v>
      </c>
      <c r="M14" s="12">
        <f t="shared" si="3"/>
        <v>0</v>
      </c>
    </row>
    <row r="15" spans="1:13" ht="12.75">
      <c r="A15" s="13" t="s">
        <v>84</v>
      </c>
      <c r="B15" s="136"/>
      <c r="C15" s="206"/>
      <c r="D15" s="16" t="s">
        <v>85</v>
      </c>
      <c r="E15" s="198"/>
      <c r="F15" s="7">
        <v>4</v>
      </c>
      <c r="G15" s="8">
        <f t="shared" si="0"/>
        <v>0</v>
      </c>
      <c r="H15" s="9">
        <v>2.059</v>
      </c>
      <c r="I15" s="10">
        <f t="shared" si="1"/>
        <v>0</v>
      </c>
      <c r="J15" s="15">
        <v>2.014</v>
      </c>
      <c r="K15" s="10">
        <f t="shared" si="2"/>
        <v>0</v>
      </c>
      <c r="L15" s="12">
        <v>1</v>
      </c>
      <c r="M15" s="12">
        <f t="shared" si="3"/>
        <v>0</v>
      </c>
    </row>
    <row r="16" spans="1:13" ht="12.75">
      <c r="A16" s="13" t="s">
        <v>86</v>
      </c>
      <c r="B16" s="136"/>
      <c r="C16" s="206"/>
      <c r="D16" s="17" t="s">
        <v>87</v>
      </c>
      <c r="E16" s="198"/>
      <c r="F16" s="7">
        <v>4</v>
      </c>
      <c r="G16" s="8">
        <f t="shared" si="0"/>
        <v>0</v>
      </c>
      <c r="H16" s="9">
        <v>3.054</v>
      </c>
      <c r="I16" s="10">
        <f t="shared" si="1"/>
        <v>0</v>
      </c>
      <c r="J16" s="15">
        <v>3.009</v>
      </c>
      <c r="K16" s="10">
        <f t="shared" si="2"/>
        <v>0</v>
      </c>
      <c r="L16" s="12">
        <v>1.44</v>
      </c>
      <c r="M16" s="12">
        <f t="shared" si="3"/>
        <v>0</v>
      </c>
    </row>
    <row r="17" spans="1:13" ht="13.5" thickBot="1">
      <c r="A17" s="18" t="s">
        <v>88</v>
      </c>
      <c r="B17" s="138"/>
      <c r="C17" s="207"/>
      <c r="D17" s="19" t="s">
        <v>89</v>
      </c>
      <c r="E17" s="198"/>
      <c r="F17" s="7">
        <v>4</v>
      </c>
      <c r="G17" s="8">
        <f t="shared" si="0"/>
        <v>0</v>
      </c>
      <c r="H17" s="9">
        <v>3.955</v>
      </c>
      <c r="I17" s="10">
        <f t="shared" si="1"/>
        <v>0</v>
      </c>
      <c r="J17" s="15">
        <v>3.9</v>
      </c>
      <c r="K17" s="10">
        <f t="shared" si="2"/>
        <v>0</v>
      </c>
      <c r="L17" s="12">
        <v>1.703</v>
      </c>
      <c r="M17" s="12">
        <f t="shared" si="3"/>
        <v>0</v>
      </c>
    </row>
    <row r="18" spans="1:13" ht="15.75" thickBot="1">
      <c r="A18" s="5" t="s">
        <v>90</v>
      </c>
      <c r="B18" s="139" t="s">
        <v>91</v>
      </c>
      <c r="C18" s="208" t="s">
        <v>48</v>
      </c>
      <c r="D18" s="6" t="s">
        <v>92</v>
      </c>
      <c r="E18" s="198"/>
      <c r="F18" s="7">
        <v>160</v>
      </c>
      <c r="G18" s="8">
        <f t="shared" si="0"/>
        <v>0</v>
      </c>
      <c r="H18" s="9">
        <v>0.095</v>
      </c>
      <c r="I18" s="10">
        <f t="shared" si="1"/>
        <v>0</v>
      </c>
      <c r="J18" s="15">
        <v>0.094</v>
      </c>
      <c r="K18" s="10">
        <f t="shared" si="2"/>
        <v>0</v>
      </c>
      <c r="L18" s="12">
        <v>0.03</v>
      </c>
      <c r="M18" s="12">
        <f t="shared" si="3"/>
        <v>0</v>
      </c>
    </row>
    <row r="19" spans="1:13" ht="12.75">
      <c r="A19" s="13" t="s">
        <v>93</v>
      </c>
      <c r="B19" s="136"/>
      <c r="C19" s="206"/>
      <c r="D19" s="14" t="s">
        <v>94</v>
      </c>
      <c r="E19" s="198"/>
      <c r="F19" s="7">
        <v>100</v>
      </c>
      <c r="G19" s="8">
        <f t="shared" si="0"/>
        <v>0</v>
      </c>
      <c r="H19" s="9">
        <v>0.147</v>
      </c>
      <c r="I19" s="10">
        <f t="shared" si="1"/>
        <v>0</v>
      </c>
      <c r="J19" s="15">
        <v>0.145</v>
      </c>
      <c r="K19" s="10">
        <f t="shared" si="2"/>
        <v>0</v>
      </c>
      <c r="L19" s="12">
        <v>0.043</v>
      </c>
      <c r="M19" s="12">
        <f t="shared" si="3"/>
        <v>0</v>
      </c>
    </row>
    <row r="20" spans="1:13" ht="12.75">
      <c r="A20" s="13" t="s">
        <v>95</v>
      </c>
      <c r="B20" s="136"/>
      <c r="C20" s="206"/>
      <c r="D20" s="14" t="s">
        <v>96</v>
      </c>
      <c r="E20" s="198"/>
      <c r="F20" s="7">
        <v>60</v>
      </c>
      <c r="G20" s="8">
        <f t="shared" si="0"/>
        <v>0</v>
      </c>
      <c r="H20" s="9">
        <v>0.23</v>
      </c>
      <c r="I20" s="10">
        <f t="shared" si="1"/>
        <v>0</v>
      </c>
      <c r="J20" s="15">
        <v>0.227</v>
      </c>
      <c r="K20" s="10">
        <f t="shared" si="2"/>
        <v>0</v>
      </c>
      <c r="L20" s="12">
        <v>0.084</v>
      </c>
      <c r="M20" s="12">
        <f t="shared" si="3"/>
        <v>0</v>
      </c>
    </row>
    <row r="21" spans="1:13" ht="12.75">
      <c r="A21" s="13" t="s">
        <v>97</v>
      </c>
      <c r="B21" s="137"/>
      <c r="C21" s="206"/>
      <c r="D21" s="14" t="s">
        <v>98</v>
      </c>
      <c r="E21" s="198"/>
      <c r="F21" s="7">
        <v>40</v>
      </c>
      <c r="G21" s="8">
        <f t="shared" si="0"/>
        <v>0</v>
      </c>
      <c r="H21" s="9">
        <v>0.372</v>
      </c>
      <c r="I21" s="10">
        <f t="shared" si="1"/>
        <v>0</v>
      </c>
      <c r="J21" s="15">
        <v>0.367</v>
      </c>
      <c r="K21" s="10">
        <f t="shared" si="2"/>
        <v>0</v>
      </c>
      <c r="L21" s="12">
        <v>0.119</v>
      </c>
      <c r="M21" s="12">
        <f t="shared" si="3"/>
        <v>0</v>
      </c>
    </row>
    <row r="22" spans="1:13" ht="12.75">
      <c r="A22" s="13" t="s">
        <v>99</v>
      </c>
      <c r="B22" s="136"/>
      <c r="C22" s="206"/>
      <c r="D22" s="14" t="s">
        <v>100</v>
      </c>
      <c r="E22" s="198"/>
      <c r="F22" s="7">
        <v>24</v>
      </c>
      <c r="G22" s="8">
        <f t="shared" si="0"/>
        <v>0</v>
      </c>
      <c r="H22" s="9">
        <v>0.574</v>
      </c>
      <c r="I22" s="10">
        <f t="shared" si="1"/>
        <v>0</v>
      </c>
      <c r="J22" s="15">
        <v>0.566</v>
      </c>
      <c r="K22" s="10">
        <f t="shared" si="2"/>
        <v>0</v>
      </c>
      <c r="L22" s="12">
        <v>0.24</v>
      </c>
      <c r="M22" s="12">
        <f t="shared" si="3"/>
        <v>0</v>
      </c>
    </row>
    <row r="23" spans="1:13" ht="12.75">
      <c r="A23" s="13" t="s">
        <v>101</v>
      </c>
      <c r="B23" s="136"/>
      <c r="C23" s="206"/>
      <c r="D23" s="14" t="s">
        <v>102</v>
      </c>
      <c r="E23" s="198"/>
      <c r="F23" s="7">
        <v>16</v>
      </c>
      <c r="G23" s="8">
        <f t="shared" si="0"/>
        <v>0</v>
      </c>
      <c r="H23" s="9">
        <v>0.897</v>
      </c>
      <c r="I23" s="10">
        <f t="shared" si="1"/>
        <v>0</v>
      </c>
      <c r="J23" s="15">
        <v>0.886</v>
      </c>
      <c r="K23" s="10">
        <f t="shared" si="2"/>
        <v>0</v>
      </c>
      <c r="L23" s="12">
        <v>0.3</v>
      </c>
      <c r="M23" s="12">
        <f t="shared" si="3"/>
        <v>0</v>
      </c>
    </row>
    <row r="24" spans="1:13" ht="12.75">
      <c r="A24" s="13" t="s">
        <v>103</v>
      </c>
      <c r="B24" s="136"/>
      <c r="C24" s="206"/>
      <c r="D24" s="14" t="s">
        <v>104</v>
      </c>
      <c r="E24" s="198"/>
      <c r="F24" s="7">
        <v>12</v>
      </c>
      <c r="G24" s="8">
        <f t="shared" si="0"/>
        <v>0</v>
      </c>
      <c r="H24" s="9">
        <v>1.402</v>
      </c>
      <c r="I24" s="10">
        <f t="shared" si="1"/>
        <v>0</v>
      </c>
      <c r="J24" s="15">
        <v>1.387</v>
      </c>
      <c r="K24" s="10">
        <f t="shared" si="2"/>
        <v>0</v>
      </c>
      <c r="L24" s="12">
        <v>0.443</v>
      </c>
      <c r="M24" s="12">
        <f t="shared" si="3"/>
        <v>0</v>
      </c>
    </row>
    <row r="25" spans="1:13" ht="12.75">
      <c r="A25" s="13" t="s">
        <v>105</v>
      </c>
      <c r="B25" s="136"/>
      <c r="C25" s="206"/>
      <c r="D25" s="14" t="s">
        <v>106</v>
      </c>
      <c r="E25" s="198"/>
      <c r="F25" s="7">
        <v>8</v>
      </c>
      <c r="G25" s="8">
        <f t="shared" si="0"/>
        <v>0</v>
      </c>
      <c r="H25" s="9">
        <v>2.013</v>
      </c>
      <c r="I25" s="10">
        <f t="shared" si="1"/>
        <v>0</v>
      </c>
      <c r="J25" s="15">
        <v>1.99</v>
      </c>
      <c r="K25" s="10">
        <f t="shared" si="2"/>
        <v>0</v>
      </c>
      <c r="L25" s="12">
        <v>0.64</v>
      </c>
      <c r="M25" s="12">
        <f t="shared" si="3"/>
        <v>0</v>
      </c>
    </row>
    <row r="26" spans="1:13" ht="12.75">
      <c r="A26" s="13" t="s">
        <v>107</v>
      </c>
      <c r="B26" s="136"/>
      <c r="C26" s="206"/>
      <c r="D26" s="16" t="s">
        <v>108</v>
      </c>
      <c r="E26" s="198"/>
      <c r="F26" s="7">
        <v>4</v>
      </c>
      <c r="G26" s="8">
        <f t="shared" si="0"/>
        <v>0</v>
      </c>
      <c r="H26" s="9">
        <v>2.884</v>
      </c>
      <c r="I26" s="10">
        <f t="shared" si="1"/>
        <v>0</v>
      </c>
      <c r="J26" s="15">
        <v>2.839</v>
      </c>
      <c r="K26" s="10">
        <f t="shared" si="2"/>
        <v>0</v>
      </c>
      <c r="L26" s="12">
        <v>1</v>
      </c>
      <c r="M26" s="12">
        <f t="shared" si="3"/>
        <v>0</v>
      </c>
    </row>
    <row r="27" spans="1:13" ht="12.75">
      <c r="A27" s="13" t="s">
        <v>109</v>
      </c>
      <c r="B27" s="136"/>
      <c r="C27" s="206"/>
      <c r="D27" s="17" t="s">
        <v>110</v>
      </c>
      <c r="E27" s="198"/>
      <c r="F27" s="7">
        <v>4</v>
      </c>
      <c r="G27" s="8">
        <f t="shared" si="0"/>
        <v>0</v>
      </c>
      <c r="H27" s="9">
        <v>4.319</v>
      </c>
      <c r="I27" s="10">
        <f t="shared" si="1"/>
        <v>0</v>
      </c>
      <c r="J27" s="15">
        <v>4.274</v>
      </c>
      <c r="K27" s="10">
        <f t="shared" si="2"/>
        <v>0</v>
      </c>
      <c r="L27" s="12">
        <v>1.44</v>
      </c>
      <c r="M27" s="12">
        <f t="shared" si="3"/>
        <v>0</v>
      </c>
    </row>
    <row r="28" spans="1:13" ht="13.5" thickBot="1">
      <c r="A28" s="18" t="s">
        <v>111</v>
      </c>
      <c r="B28" s="138"/>
      <c r="C28" s="207"/>
      <c r="D28" s="19" t="s">
        <v>112</v>
      </c>
      <c r="E28" s="198"/>
      <c r="F28" s="7">
        <v>4</v>
      </c>
      <c r="G28" s="8">
        <f t="shared" si="0"/>
        <v>0</v>
      </c>
      <c r="H28" s="9">
        <v>5.575</v>
      </c>
      <c r="I28" s="10">
        <f t="shared" si="1"/>
        <v>0</v>
      </c>
      <c r="J28" s="15">
        <v>5.53</v>
      </c>
      <c r="K28" s="10">
        <f t="shared" si="2"/>
        <v>0</v>
      </c>
      <c r="L28" s="12">
        <v>1.703</v>
      </c>
      <c r="M28" s="12">
        <f t="shared" si="3"/>
        <v>0</v>
      </c>
    </row>
    <row r="29" spans="1:13" ht="15.75" thickBot="1">
      <c r="A29" s="5" t="s">
        <v>113</v>
      </c>
      <c r="B29" s="139" t="s">
        <v>114</v>
      </c>
      <c r="C29" s="208" t="s">
        <v>48</v>
      </c>
      <c r="D29" s="6" t="s">
        <v>115</v>
      </c>
      <c r="E29" s="198"/>
      <c r="F29" s="7">
        <v>160</v>
      </c>
      <c r="G29" s="8">
        <f t="shared" si="0"/>
        <v>0</v>
      </c>
      <c r="H29" s="9">
        <v>0.108</v>
      </c>
      <c r="I29" s="10">
        <f t="shared" si="1"/>
        <v>0</v>
      </c>
      <c r="J29" s="15">
        <v>0.107</v>
      </c>
      <c r="K29" s="10">
        <f t="shared" si="2"/>
        <v>0</v>
      </c>
      <c r="L29" s="12">
        <v>0.03</v>
      </c>
      <c r="M29" s="12">
        <f t="shared" si="3"/>
        <v>0</v>
      </c>
    </row>
    <row r="30" spans="1:13" ht="12.75">
      <c r="A30" s="13" t="s">
        <v>116</v>
      </c>
      <c r="B30" s="136"/>
      <c r="C30" s="206"/>
      <c r="D30" s="14" t="s">
        <v>117</v>
      </c>
      <c r="E30" s="198"/>
      <c r="F30" s="7">
        <v>100</v>
      </c>
      <c r="G30" s="8">
        <f t="shared" si="0"/>
        <v>0</v>
      </c>
      <c r="H30" s="9">
        <v>0.171</v>
      </c>
      <c r="I30" s="10">
        <f t="shared" si="1"/>
        <v>0</v>
      </c>
      <c r="J30" s="15">
        <v>0.169</v>
      </c>
      <c r="K30" s="10">
        <f t="shared" si="2"/>
        <v>0</v>
      </c>
      <c r="L30" s="12">
        <v>0.046</v>
      </c>
      <c r="M30" s="12">
        <f t="shared" si="3"/>
        <v>0</v>
      </c>
    </row>
    <row r="31" spans="1:13" ht="12.75">
      <c r="A31" s="13" t="s">
        <v>118</v>
      </c>
      <c r="B31" s="136"/>
      <c r="C31" s="206"/>
      <c r="D31" s="14" t="s">
        <v>119</v>
      </c>
      <c r="E31" s="198"/>
      <c r="F31" s="7">
        <v>60</v>
      </c>
      <c r="G31" s="8">
        <f t="shared" si="0"/>
        <v>0</v>
      </c>
      <c r="H31" s="9">
        <v>0.262</v>
      </c>
      <c r="I31" s="10">
        <f t="shared" si="1"/>
        <v>0</v>
      </c>
      <c r="J31" s="15">
        <v>0.259</v>
      </c>
      <c r="K31" s="10">
        <f t="shared" si="2"/>
        <v>0</v>
      </c>
      <c r="L31" s="12">
        <v>0.085</v>
      </c>
      <c r="M31" s="12">
        <f t="shared" si="3"/>
        <v>0</v>
      </c>
    </row>
    <row r="32" spans="1:13" ht="12.75">
      <c r="A32" s="13" t="s">
        <v>120</v>
      </c>
      <c r="B32" s="137"/>
      <c r="C32" s="206"/>
      <c r="D32" s="14" t="s">
        <v>121</v>
      </c>
      <c r="E32" s="198"/>
      <c r="F32" s="7">
        <v>40</v>
      </c>
      <c r="G32" s="8">
        <f t="shared" si="0"/>
        <v>0</v>
      </c>
      <c r="H32" s="9">
        <v>0.428</v>
      </c>
      <c r="I32" s="10">
        <f t="shared" si="1"/>
        <v>0</v>
      </c>
      <c r="J32" s="15">
        <v>0.423</v>
      </c>
      <c r="K32" s="10">
        <f t="shared" si="2"/>
        <v>0</v>
      </c>
      <c r="L32" s="12">
        <v>0.119</v>
      </c>
      <c r="M32" s="12">
        <f t="shared" si="3"/>
        <v>0</v>
      </c>
    </row>
    <row r="33" spans="1:13" ht="12.75">
      <c r="A33" s="13" t="s">
        <v>122</v>
      </c>
      <c r="B33" s="136"/>
      <c r="C33" s="206"/>
      <c r="D33" s="14" t="s">
        <v>123</v>
      </c>
      <c r="E33" s="198"/>
      <c r="F33" s="7">
        <v>24</v>
      </c>
      <c r="G33" s="8">
        <f t="shared" si="0"/>
        <v>0</v>
      </c>
      <c r="H33" s="9">
        <v>0.665</v>
      </c>
      <c r="I33" s="10">
        <f t="shared" si="1"/>
        <v>0</v>
      </c>
      <c r="J33" s="15">
        <v>0.657</v>
      </c>
      <c r="K33" s="10">
        <f t="shared" si="2"/>
        <v>0</v>
      </c>
      <c r="L33" s="12">
        <v>0.24</v>
      </c>
      <c r="M33" s="12">
        <f t="shared" si="3"/>
        <v>0</v>
      </c>
    </row>
    <row r="34" spans="1:13" ht="12.75">
      <c r="A34" s="13" t="s">
        <v>124</v>
      </c>
      <c r="B34" s="136"/>
      <c r="C34" s="206"/>
      <c r="D34" s="14" t="s">
        <v>125</v>
      </c>
      <c r="E34" s="198"/>
      <c r="F34" s="7">
        <v>16</v>
      </c>
      <c r="G34" s="8">
        <f t="shared" si="0"/>
        <v>0</v>
      </c>
      <c r="H34" s="9">
        <v>1.024</v>
      </c>
      <c r="I34" s="10">
        <f t="shared" si="1"/>
        <v>0</v>
      </c>
      <c r="J34" s="15">
        <v>1.013</v>
      </c>
      <c r="K34" s="10">
        <f t="shared" si="2"/>
        <v>0</v>
      </c>
      <c r="L34" s="12">
        <v>0.3</v>
      </c>
      <c r="M34" s="12">
        <f t="shared" si="3"/>
        <v>0</v>
      </c>
    </row>
    <row r="35" spans="1:13" ht="12.75">
      <c r="A35" s="13" t="s">
        <v>126</v>
      </c>
      <c r="B35" s="136"/>
      <c r="C35" s="206"/>
      <c r="D35" s="14" t="s">
        <v>127</v>
      </c>
      <c r="E35" s="198"/>
      <c r="F35" s="7">
        <v>12</v>
      </c>
      <c r="G35" s="8">
        <f t="shared" si="0"/>
        <v>0</v>
      </c>
      <c r="H35" s="9">
        <v>1.626</v>
      </c>
      <c r="I35" s="10">
        <f t="shared" si="1"/>
        <v>0</v>
      </c>
      <c r="J35" s="15">
        <v>1.611</v>
      </c>
      <c r="K35" s="10">
        <f t="shared" si="2"/>
        <v>0</v>
      </c>
      <c r="L35" s="12">
        <v>0.443</v>
      </c>
      <c r="M35" s="12">
        <f t="shared" si="3"/>
        <v>0</v>
      </c>
    </row>
    <row r="36" spans="1:13" ht="12.75">
      <c r="A36" s="13" t="s">
        <v>128</v>
      </c>
      <c r="B36" s="136"/>
      <c r="C36" s="206"/>
      <c r="D36" s="14" t="s">
        <v>129</v>
      </c>
      <c r="E36" s="198"/>
      <c r="F36" s="7">
        <v>8</v>
      </c>
      <c r="G36" s="8">
        <f t="shared" si="0"/>
        <v>0</v>
      </c>
      <c r="H36" s="9">
        <v>2.311</v>
      </c>
      <c r="I36" s="10">
        <f t="shared" si="1"/>
        <v>0</v>
      </c>
      <c r="J36" s="15">
        <v>2.288</v>
      </c>
      <c r="K36" s="10">
        <f t="shared" si="2"/>
        <v>0</v>
      </c>
      <c r="L36" s="12">
        <v>0.64</v>
      </c>
      <c r="M36" s="12">
        <f t="shared" si="3"/>
        <v>0</v>
      </c>
    </row>
    <row r="37" spans="1:13" ht="12.75">
      <c r="A37" s="13" t="s">
        <v>130</v>
      </c>
      <c r="B37" s="136"/>
      <c r="C37" s="206"/>
      <c r="D37" s="16" t="s">
        <v>131</v>
      </c>
      <c r="E37" s="198"/>
      <c r="F37" s="7">
        <v>4</v>
      </c>
      <c r="G37" s="8">
        <f t="shared" si="0"/>
        <v>0</v>
      </c>
      <c r="H37" s="9">
        <v>3.377</v>
      </c>
      <c r="I37" s="10">
        <f t="shared" si="1"/>
        <v>0</v>
      </c>
      <c r="J37" s="15">
        <v>3.332</v>
      </c>
      <c r="K37" s="10">
        <f t="shared" si="2"/>
        <v>0</v>
      </c>
      <c r="L37" s="12">
        <v>1</v>
      </c>
      <c r="M37" s="12">
        <f t="shared" si="3"/>
        <v>0</v>
      </c>
    </row>
    <row r="38" spans="1:13" ht="12.75">
      <c r="A38" s="13" t="s">
        <v>132</v>
      </c>
      <c r="B38" s="136"/>
      <c r="C38" s="206"/>
      <c r="D38" s="17" t="s">
        <v>133</v>
      </c>
      <c r="E38" s="198"/>
      <c r="F38" s="7">
        <v>4</v>
      </c>
      <c r="G38" s="8">
        <f t="shared" si="0"/>
        <v>0</v>
      </c>
      <c r="H38" s="9">
        <v>5.022</v>
      </c>
      <c r="I38" s="10">
        <f t="shared" si="1"/>
        <v>0</v>
      </c>
      <c r="J38" s="15">
        <v>4.977</v>
      </c>
      <c r="K38" s="10">
        <f t="shared" si="2"/>
        <v>0</v>
      </c>
      <c r="L38" s="12">
        <v>1.44</v>
      </c>
      <c r="M38" s="12">
        <f t="shared" si="3"/>
        <v>0</v>
      </c>
    </row>
    <row r="39" spans="1:13" ht="13.5" thickBot="1">
      <c r="A39" s="18" t="s">
        <v>134</v>
      </c>
      <c r="B39" s="138"/>
      <c r="C39" s="207"/>
      <c r="D39" s="19" t="s">
        <v>135</v>
      </c>
      <c r="E39" s="198"/>
      <c r="F39" s="7">
        <v>4</v>
      </c>
      <c r="G39" s="8">
        <f t="shared" si="0"/>
        <v>0</v>
      </c>
      <c r="H39" s="9">
        <v>6.515</v>
      </c>
      <c r="I39" s="10">
        <f t="shared" si="1"/>
        <v>0</v>
      </c>
      <c r="J39" s="15">
        <v>6.46</v>
      </c>
      <c r="K39" s="10">
        <f t="shared" si="2"/>
        <v>0</v>
      </c>
      <c r="L39" s="12">
        <v>1.703</v>
      </c>
      <c r="M39" s="12">
        <f t="shared" si="3"/>
        <v>0</v>
      </c>
    </row>
    <row r="40" spans="1:13" ht="15.75" thickBot="1">
      <c r="A40" s="20" t="s">
        <v>136</v>
      </c>
      <c r="B40" s="139" t="s">
        <v>137</v>
      </c>
      <c r="C40" s="208" t="s">
        <v>48</v>
      </c>
      <c r="D40" s="6" t="s">
        <v>117</v>
      </c>
      <c r="E40" s="198"/>
      <c r="F40" s="7">
        <v>100</v>
      </c>
      <c r="G40" s="21">
        <f aca="true" t="shared" si="4" ref="G40:G69">E40/F40</f>
        <v>0</v>
      </c>
      <c r="H40" s="22">
        <v>0.188</v>
      </c>
      <c r="I40" s="23">
        <f t="shared" si="1"/>
        <v>0</v>
      </c>
      <c r="J40" s="24">
        <v>0.186</v>
      </c>
      <c r="K40" s="23">
        <f t="shared" si="2"/>
        <v>0</v>
      </c>
      <c r="L40" s="25">
        <v>0.046</v>
      </c>
      <c r="M40" s="25">
        <f t="shared" si="3"/>
        <v>0</v>
      </c>
    </row>
    <row r="41" spans="1:13" ht="12.75">
      <c r="A41" s="26" t="s">
        <v>138</v>
      </c>
      <c r="B41" s="136"/>
      <c r="C41" s="206"/>
      <c r="D41" s="14" t="s">
        <v>119</v>
      </c>
      <c r="E41" s="198"/>
      <c r="F41" s="7">
        <v>60</v>
      </c>
      <c r="G41" s="21">
        <f t="shared" si="4"/>
        <v>0</v>
      </c>
      <c r="H41" s="22">
        <v>0.289</v>
      </c>
      <c r="I41" s="23">
        <f t="shared" si="1"/>
        <v>0</v>
      </c>
      <c r="J41" s="24">
        <v>0.286</v>
      </c>
      <c r="K41" s="23">
        <f t="shared" si="2"/>
        <v>0</v>
      </c>
      <c r="L41" s="25">
        <v>0.085</v>
      </c>
      <c r="M41" s="25">
        <f t="shared" si="3"/>
        <v>0</v>
      </c>
    </row>
    <row r="42" spans="1:13" ht="12.75">
      <c r="A42" s="26" t="s">
        <v>139</v>
      </c>
      <c r="B42" s="136"/>
      <c r="C42" s="206"/>
      <c r="D42" s="14" t="s">
        <v>121</v>
      </c>
      <c r="E42" s="198"/>
      <c r="F42" s="7">
        <v>40</v>
      </c>
      <c r="G42" s="21">
        <f t="shared" si="4"/>
        <v>0</v>
      </c>
      <c r="H42" s="22">
        <v>0.475</v>
      </c>
      <c r="I42" s="23">
        <f t="shared" si="1"/>
        <v>0</v>
      </c>
      <c r="J42" s="24">
        <v>0.467</v>
      </c>
      <c r="K42" s="23">
        <f t="shared" si="2"/>
        <v>0</v>
      </c>
      <c r="L42" s="25">
        <v>0.119</v>
      </c>
      <c r="M42" s="25">
        <f t="shared" si="3"/>
        <v>0</v>
      </c>
    </row>
    <row r="43" spans="1:13" ht="12.75">
      <c r="A43" s="26" t="s">
        <v>140</v>
      </c>
      <c r="B43" s="136"/>
      <c r="C43" s="206"/>
      <c r="D43" s="14" t="s">
        <v>123</v>
      </c>
      <c r="E43" s="198"/>
      <c r="F43" s="7">
        <v>24</v>
      </c>
      <c r="G43" s="21">
        <f t="shared" si="4"/>
        <v>0</v>
      </c>
      <c r="H43" s="22">
        <v>0.734</v>
      </c>
      <c r="I43" s="23">
        <f t="shared" si="1"/>
        <v>0</v>
      </c>
      <c r="J43" s="24">
        <v>0.723</v>
      </c>
      <c r="K43" s="23">
        <f t="shared" si="2"/>
        <v>0</v>
      </c>
      <c r="L43" s="25">
        <v>0.24</v>
      </c>
      <c r="M43" s="25">
        <f t="shared" si="3"/>
        <v>0</v>
      </c>
    </row>
    <row r="44" spans="1:13" ht="12.75">
      <c r="A44" s="26" t="s">
        <v>141</v>
      </c>
      <c r="B44" s="136"/>
      <c r="C44" s="206"/>
      <c r="D44" s="14" t="s">
        <v>125</v>
      </c>
      <c r="E44" s="198"/>
      <c r="F44" s="7">
        <v>16</v>
      </c>
      <c r="G44" s="21">
        <f t="shared" si="4"/>
        <v>0</v>
      </c>
      <c r="H44" s="22">
        <v>1.137</v>
      </c>
      <c r="I44" s="23">
        <f t="shared" si="1"/>
        <v>0</v>
      </c>
      <c r="J44" s="24">
        <v>1.122</v>
      </c>
      <c r="K44" s="23">
        <f t="shared" si="2"/>
        <v>0</v>
      </c>
      <c r="L44" s="25">
        <v>0.3</v>
      </c>
      <c r="M44" s="25">
        <f t="shared" si="3"/>
        <v>0</v>
      </c>
    </row>
    <row r="45" spans="1:13" ht="12.75">
      <c r="A45" s="26" t="s">
        <v>142</v>
      </c>
      <c r="B45" s="136"/>
      <c r="C45" s="206"/>
      <c r="D45" s="14" t="s">
        <v>127</v>
      </c>
      <c r="E45" s="198"/>
      <c r="F45" s="7">
        <v>12</v>
      </c>
      <c r="G45" s="21">
        <f t="shared" si="4"/>
        <v>0</v>
      </c>
      <c r="H45" s="22">
        <v>1.806</v>
      </c>
      <c r="I45" s="23">
        <f t="shared" si="1"/>
        <v>0</v>
      </c>
      <c r="J45" s="24">
        <v>1.783</v>
      </c>
      <c r="K45" s="23">
        <f t="shared" si="2"/>
        <v>0</v>
      </c>
      <c r="L45" s="25">
        <v>0.443</v>
      </c>
      <c r="M45" s="25">
        <f t="shared" si="3"/>
        <v>0</v>
      </c>
    </row>
    <row r="46" spans="1:13" ht="12.75">
      <c r="A46" s="26" t="s">
        <v>143</v>
      </c>
      <c r="B46" s="136"/>
      <c r="C46" s="206"/>
      <c r="D46" s="27" t="s">
        <v>106</v>
      </c>
      <c r="E46" s="198"/>
      <c r="F46" s="7">
        <v>4</v>
      </c>
      <c r="G46" s="21">
        <f t="shared" si="4"/>
        <v>0</v>
      </c>
      <c r="H46" s="22">
        <v>2.192</v>
      </c>
      <c r="I46" s="23">
        <f t="shared" si="1"/>
        <v>0</v>
      </c>
      <c r="J46" s="24">
        <v>2.147</v>
      </c>
      <c r="K46" s="23">
        <f t="shared" si="2"/>
        <v>0</v>
      </c>
      <c r="L46" s="25">
        <v>0.64</v>
      </c>
      <c r="M46" s="25">
        <f t="shared" si="3"/>
        <v>0</v>
      </c>
    </row>
    <row r="47" spans="1:13" ht="12.75">
      <c r="A47" s="26" t="s">
        <v>144</v>
      </c>
      <c r="B47" s="136"/>
      <c r="C47" s="206"/>
      <c r="D47" s="27" t="s">
        <v>145</v>
      </c>
      <c r="E47" s="198"/>
      <c r="F47" s="7">
        <v>4</v>
      </c>
      <c r="G47" s="21">
        <f t="shared" si="4"/>
        <v>0</v>
      </c>
      <c r="H47" s="22">
        <v>3.122</v>
      </c>
      <c r="I47" s="23">
        <f t="shared" si="1"/>
        <v>0</v>
      </c>
      <c r="J47" s="24">
        <v>3.077</v>
      </c>
      <c r="K47" s="23">
        <f t="shared" si="2"/>
        <v>0</v>
      </c>
      <c r="L47" s="25">
        <v>1</v>
      </c>
      <c r="M47" s="25">
        <f t="shared" si="3"/>
        <v>0</v>
      </c>
    </row>
    <row r="48" spans="1:13" ht="12.75">
      <c r="A48" s="26" t="s">
        <v>146</v>
      </c>
      <c r="B48" s="136"/>
      <c r="C48" s="206"/>
      <c r="D48" s="27" t="s">
        <v>147</v>
      </c>
      <c r="E48" s="198"/>
      <c r="F48" s="7">
        <v>4</v>
      </c>
      <c r="G48" s="21">
        <f t="shared" si="4"/>
        <v>0</v>
      </c>
      <c r="H48" s="22">
        <v>4.653</v>
      </c>
      <c r="I48" s="23">
        <f t="shared" si="1"/>
        <v>0</v>
      </c>
      <c r="J48" s="24">
        <v>4.608</v>
      </c>
      <c r="K48" s="23">
        <f t="shared" si="2"/>
        <v>0</v>
      </c>
      <c r="L48" s="25">
        <v>1.44</v>
      </c>
      <c r="M48" s="25">
        <f t="shared" si="3"/>
        <v>0</v>
      </c>
    </row>
    <row r="49" spans="1:13" ht="13.5" thickBot="1">
      <c r="A49" s="28" t="s">
        <v>148</v>
      </c>
      <c r="B49" s="138"/>
      <c r="C49" s="207"/>
      <c r="D49" s="29" t="s">
        <v>112</v>
      </c>
      <c r="E49" s="198"/>
      <c r="F49" s="7">
        <v>4</v>
      </c>
      <c r="G49" s="21">
        <f t="shared" si="4"/>
        <v>0</v>
      </c>
      <c r="H49" s="22">
        <v>5.437</v>
      </c>
      <c r="I49" s="23">
        <f t="shared" si="1"/>
        <v>0</v>
      </c>
      <c r="J49" s="24">
        <v>5.392</v>
      </c>
      <c r="K49" s="23">
        <f t="shared" si="2"/>
        <v>0</v>
      </c>
      <c r="L49" s="25">
        <v>1.703</v>
      </c>
      <c r="M49" s="25">
        <f t="shared" si="3"/>
        <v>0</v>
      </c>
    </row>
    <row r="50" spans="1:13" ht="15.75" thickBot="1">
      <c r="A50" s="5" t="s">
        <v>149</v>
      </c>
      <c r="B50" s="139" t="s">
        <v>150</v>
      </c>
      <c r="C50" s="208" t="s">
        <v>48</v>
      </c>
      <c r="D50" s="6" t="s">
        <v>117</v>
      </c>
      <c r="E50" s="198"/>
      <c r="F50" s="7">
        <v>100</v>
      </c>
      <c r="G50" s="8">
        <f t="shared" si="4"/>
        <v>0</v>
      </c>
      <c r="H50" s="9">
        <v>0.155</v>
      </c>
      <c r="I50" s="10">
        <f t="shared" si="1"/>
        <v>0</v>
      </c>
      <c r="J50" s="15">
        <v>0.153</v>
      </c>
      <c r="K50" s="10">
        <f t="shared" si="2"/>
        <v>0</v>
      </c>
      <c r="L50" s="12">
        <v>0.046</v>
      </c>
      <c r="M50" s="12">
        <f t="shared" si="3"/>
        <v>0</v>
      </c>
    </row>
    <row r="51" spans="1:13" ht="12.75">
      <c r="A51" s="13" t="s">
        <v>151</v>
      </c>
      <c r="B51" s="136"/>
      <c r="C51" s="206"/>
      <c r="D51" s="14" t="s">
        <v>119</v>
      </c>
      <c r="E51" s="198"/>
      <c r="F51" s="7">
        <v>60</v>
      </c>
      <c r="G51" s="8">
        <f t="shared" si="4"/>
        <v>0</v>
      </c>
      <c r="H51" s="9">
        <v>0.242</v>
      </c>
      <c r="I51" s="10">
        <f t="shared" si="1"/>
        <v>0</v>
      </c>
      <c r="J51" s="15">
        <v>0.239</v>
      </c>
      <c r="K51" s="10">
        <f t="shared" si="2"/>
        <v>0</v>
      </c>
      <c r="L51" s="12">
        <v>0.085</v>
      </c>
      <c r="M51" s="12">
        <f t="shared" si="3"/>
        <v>0</v>
      </c>
    </row>
    <row r="52" spans="1:13" ht="12.75">
      <c r="A52" s="13" t="s">
        <v>152</v>
      </c>
      <c r="B52" s="136"/>
      <c r="C52" s="206"/>
      <c r="D52" s="14" t="s">
        <v>121</v>
      </c>
      <c r="E52" s="198"/>
      <c r="F52" s="7">
        <v>40</v>
      </c>
      <c r="G52" s="8">
        <f t="shared" si="4"/>
        <v>0</v>
      </c>
      <c r="H52" s="9">
        <v>0.393</v>
      </c>
      <c r="I52" s="10">
        <f t="shared" si="1"/>
        <v>0</v>
      </c>
      <c r="J52" s="15">
        <v>0.385</v>
      </c>
      <c r="K52" s="10">
        <f t="shared" si="2"/>
        <v>0</v>
      </c>
      <c r="L52" s="12">
        <v>0.119</v>
      </c>
      <c r="M52" s="12">
        <f t="shared" si="3"/>
        <v>0</v>
      </c>
    </row>
    <row r="53" spans="1:13" ht="12.75">
      <c r="A53" s="13" t="s">
        <v>153</v>
      </c>
      <c r="B53" s="136"/>
      <c r="C53" s="206"/>
      <c r="D53" s="14" t="s">
        <v>123</v>
      </c>
      <c r="E53" s="198"/>
      <c r="F53" s="7">
        <v>24</v>
      </c>
      <c r="G53" s="8">
        <f t="shared" si="4"/>
        <v>0</v>
      </c>
      <c r="H53" s="9">
        <v>0.61</v>
      </c>
      <c r="I53" s="10">
        <f t="shared" si="1"/>
        <v>0</v>
      </c>
      <c r="J53" s="15">
        <v>0.599</v>
      </c>
      <c r="K53" s="10">
        <f t="shared" si="2"/>
        <v>0</v>
      </c>
      <c r="L53" s="12">
        <v>0.24</v>
      </c>
      <c r="M53" s="12">
        <f t="shared" si="3"/>
        <v>0</v>
      </c>
    </row>
    <row r="54" spans="1:13" ht="12.75">
      <c r="A54" s="13" t="s">
        <v>154</v>
      </c>
      <c r="B54" s="136"/>
      <c r="C54" s="206"/>
      <c r="D54" s="14" t="s">
        <v>125</v>
      </c>
      <c r="E54" s="198"/>
      <c r="F54" s="7">
        <v>16</v>
      </c>
      <c r="G54" s="8">
        <f t="shared" si="4"/>
        <v>0</v>
      </c>
      <c r="H54" s="9">
        <v>0.956</v>
      </c>
      <c r="I54" s="10">
        <f t="shared" si="1"/>
        <v>0</v>
      </c>
      <c r="J54" s="15">
        <v>0.941</v>
      </c>
      <c r="K54" s="10">
        <f t="shared" si="2"/>
        <v>0</v>
      </c>
      <c r="L54" s="12">
        <v>0.3</v>
      </c>
      <c r="M54" s="12">
        <f t="shared" si="3"/>
        <v>0</v>
      </c>
    </row>
    <row r="55" spans="1:13" ht="12.75">
      <c r="A55" s="13" t="s">
        <v>155</v>
      </c>
      <c r="B55" s="136"/>
      <c r="C55" s="206"/>
      <c r="D55" s="14" t="s">
        <v>127</v>
      </c>
      <c r="E55" s="198"/>
      <c r="F55" s="7">
        <v>12</v>
      </c>
      <c r="G55" s="8">
        <f t="shared" si="4"/>
        <v>0</v>
      </c>
      <c r="H55" s="9">
        <v>1.494</v>
      </c>
      <c r="I55" s="10">
        <f t="shared" si="1"/>
        <v>0</v>
      </c>
      <c r="J55" s="15">
        <v>1.471</v>
      </c>
      <c r="K55" s="10">
        <f t="shared" si="2"/>
        <v>0</v>
      </c>
      <c r="L55" s="12">
        <v>0.443</v>
      </c>
      <c r="M55" s="12">
        <f t="shared" si="3"/>
        <v>0</v>
      </c>
    </row>
    <row r="56" spans="1:13" ht="12.75">
      <c r="A56" s="13" t="s">
        <v>156</v>
      </c>
      <c r="B56" s="136"/>
      <c r="C56" s="206"/>
      <c r="D56" s="27" t="s">
        <v>106</v>
      </c>
      <c r="E56" s="198"/>
      <c r="F56" s="7">
        <v>8</v>
      </c>
      <c r="G56" s="8">
        <f t="shared" si="4"/>
        <v>0</v>
      </c>
      <c r="H56" s="9">
        <v>1.809</v>
      </c>
      <c r="I56" s="10">
        <f t="shared" si="1"/>
        <v>0</v>
      </c>
      <c r="J56" s="15">
        <v>1.764</v>
      </c>
      <c r="K56" s="10">
        <f t="shared" si="2"/>
        <v>0</v>
      </c>
      <c r="L56" s="12">
        <v>0.64</v>
      </c>
      <c r="M56" s="12">
        <f t="shared" si="3"/>
        <v>0</v>
      </c>
    </row>
    <row r="57" spans="1:13" ht="12.75">
      <c r="A57" s="13" t="s">
        <v>157</v>
      </c>
      <c r="B57" s="136"/>
      <c r="C57" s="206"/>
      <c r="D57" s="27" t="s">
        <v>145</v>
      </c>
      <c r="E57" s="198"/>
      <c r="F57" s="7">
        <v>4</v>
      </c>
      <c r="G57" s="8">
        <f t="shared" si="4"/>
        <v>0</v>
      </c>
      <c r="H57" s="9">
        <v>2.591</v>
      </c>
      <c r="I57" s="10">
        <f t="shared" si="1"/>
        <v>0</v>
      </c>
      <c r="J57" s="15">
        <v>2.546</v>
      </c>
      <c r="K57" s="10">
        <f t="shared" si="2"/>
        <v>0</v>
      </c>
      <c r="L57" s="12">
        <v>1</v>
      </c>
      <c r="M57" s="12">
        <f t="shared" si="3"/>
        <v>0</v>
      </c>
    </row>
    <row r="58" spans="1:13" ht="12.75">
      <c r="A58" s="13" t="s">
        <v>158</v>
      </c>
      <c r="B58" s="136"/>
      <c r="C58" s="206"/>
      <c r="D58" s="27" t="s">
        <v>147</v>
      </c>
      <c r="E58" s="198"/>
      <c r="F58" s="7">
        <v>4</v>
      </c>
      <c r="G58" s="8">
        <f t="shared" si="4"/>
        <v>0</v>
      </c>
      <c r="H58" s="9">
        <v>3.826</v>
      </c>
      <c r="I58" s="10">
        <f t="shared" si="1"/>
        <v>0</v>
      </c>
      <c r="J58" s="15">
        <v>3.781</v>
      </c>
      <c r="K58" s="10">
        <f t="shared" si="2"/>
        <v>0</v>
      </c>
      <c r="L58" s="12">
        <v>1.44</v>
      </c>
      <c r="M58" s="12">
        <f t="shared" si="3"/>
        <v>0</v>
      </c>
    </row>
    <row r="59" spans="1:13" ht="13.5" thickBot="1">
      <c r="A59" s="18" t="s">
        <v>159</v>
      </c>
      <c r="B59" s="138"/>
      <c r="C59" s="207"/>
      <c r="D59" s="29" t="s">
        <v>112</v>
      </c>
      <c r="E59" s="198"/>
      <c r="F59" s="7">
        <v>4</v>
      </c>
      <c r="G59" s="8">
        <f t="shared" si="4"/>
        <v>0</v>
      </c>
      <c r="H59" s="9">
        <v>4.936</v>
      </c>
      <c r="I59" s="10">
        <f t="shared" si="1"/>
        <v>0</v>
      </c>
      <c r="J59" s="15">
        <v>4.891</v>
      </c>
      <c r="K59" s="10">
        <f t="shared" si="2"/>
        <v>0</v>
      </c>
      <c r="L59" s="12">
        <v>1.703</v>
      </c>
      <c r="M59" s="12">
        <f t="shared" si="3"/>
        <v>0</v>
      </c>
    </row>
    <row r="60" spans="1:13" ht="15.75" thickBot="1">
      <c r="A60" s="20" t="s">
        <v>12</v>
      </c>
      <c r="B60" s="140" t="s">
        <v>160</v>
      </c>
      <c r="C60" s="208" t="s">
        <v>48</v>
      </c>
      <c r="D60" s="6" t="s">
        <v>161</v>
      </c>
      <c r="E60" s="198"/>
      <c r="F60" s="7">
        <v>120</v>
      </c>
      <c r="G60" s="8">
        <f t="shared" si="4"/>
        <v>0</v>
      </c>
      <c r="H60" s="253">
        <v>0.139</v>
      </c>
      <c r="I60" s="10">
        <f t="shared" si="1"/>
        <v>0</v>
      </c>
      <c r="J60" s="257">
        <v>0.137</v>
      </c>
      <c r="K60" s="10">
        <f t="shared" si="2"/>
        <v>0</v>
      </c>
      <c r="L60" s="12">
        <v>0.04</v>
      </c>
      <c r="M60" s="12">
        <f t="shared" si="3"/>
        <v>0</v>
      </c>
    </row>
    <row r="61" spans="1:13" ht="12.75">
      <c r="A61" s="26" t="s">
        <v>13</v>
      </c>
      <c r="B61" s="141"/>
      <c r="C61" s="206"/>
      <c r="D61" s="14" t="s">
        <v>162</v>
      </c>
      <c r="E61" s="198"/>
      <c r="F61" s="7">
        <v>80</v>
      </c>
      <c r="G61" s="8">
        <f t="shared" si="4"/>
        <v>0</v>
      </c>
      <c r="H61" s="9">
        <v>0.209</v>
      </c>
      <c r="I61" s="10">
        <f t="shared" si="1"/>
        <v>0</v>
      </c>
      <c r="J61" s="15">
        <v>0.207</v>
      </c>
      <c r="K61" s="10">
        <f t="shared" si="2"/>
        <v>0</v>
      </c>
      <c r="L61" s="12">
        <v>0.063</v>
      </c>
      <c r="M61" s="12">
        <f t="shared" si="3"/>
        <v>0</v>
      </c>
    </row>
    <row r="62" spans="1:13" ht="12.75">
      <c r="A62" s="26" t="s">
        <v>14</v>
      </c>
      <c r="B62" s="137"/>
      <c r="C62" s="206"/>
      <c r="D62" s="14" t="s">
        <v>163</v>
      </c>
      <c r="E62" s="198"/>
      <c r="F62" s="7">
        <v>60</v>
      </c>
      <c r="G62" s="8">
        <f t="shared" si="4"/>
        <v>0</v>
      </c>
      <c r="H62" s="9">
        <v>0.303</v>
      </c>
      <c r="I62" s="10">
        <f t="shared" si="1"/>
        <v>0</v>
      </c>
      <c r="J62" s="15">
        <v>0.298</v>
      </c>
      <c r="K62" s="10">
        <f t="shared" si="2"/>
        <v>0</v>
      </c>
      <c r="L62" s="12">
        <v>0.086</v>
      </c>
      <c r="M62" s="12">
        <f t="shared" si="3"/>
        <v>0</v>
      </c>
    </row>
    <row r="63" spans="1:13" ht="12.75">
      <c r="A63" s="26" t="s">
        <v>15</v>
      </c>
      <c r="B63" s="136"/>
      <c r="C63" s="206"/>
      <c r="D63" s="14" t="s">
        <v>164</v>
      </c>
      <c r="E63" s="198"/>
      <c r="F63" s="7">
        <v>40</v>
      </c>
      <c r="G63" s="8">
        <f t="shared" si="4"/>
        <v>0</v>
      </c>
      <c r="H63" s="9">
        <v>0.474</v>
      </c>
      <c r="I63" s="10">
        <f t="shared" si="1"/>
        <v>0</v>
      </c>
      <c r="J63" s="15">
        <v>0.465</v>
      </c>
      <c r="K63" s="10">
        <f t="shared" si="2"/>
        <v>0</v>
      </c>
      <c r="L63" s="12">
        <v>0.153</v>
      </c>
      <c r="M63" s="12">
        <f t="shared" si="3"/>
        <v>0</v>
      </c>
    </row>
    <row r="64" spans="1:13" ht="12.75">
      <c r="A64" s="26" t="s">
        <v>16</v>
      </c>
      <c r="B64" s="136"/>
      <c r="C64" s="206"/>
      <c r="D64" s="14" t="s">
        <v>165</v>
      </c>
      <c r="E64" s="198"/>
      <c r="F64" s="7">
        <v>20</v>
      </c>
      <c r="G64" s="8">
        <f t="shared" si="4"/>
        <v>0</v>
      </c>
      <c r="H64" s="9">
        <v>0.701</v>
      </c>
      <c r="I64" s="10">
        <f t="shared" si="1"/>
        <v>0</v>
      </c>
      <c r="J64" s="15">
        <v>0.692</v>
      </c>
      <c r="K64" s="10">
        <f t="shared" si="2"/>
        <v>0</v>
      </c>
      <c r="L64" s="12">
        <v>0.274</v>
      </c>
      <c r="M64" s="12">
        <f t="shared" si="3"/>
        <v>0</v>
      </c>
    </row>
    <row r="65" spans="1:13" ht="12.75">
      <c r="A65" s="26" t="s">
        <v>17</v>
      </c>
      <c r="B65" s="136"/>
      <c r="C65" s="206"/>
      <c r="D65" s="14" t="s">
        <v>166</v>
      </c>
      <c r="E65" s="198"/>
      <c r="F65" s="7">
        <v>16</v>
      </c>
      <c r="G65" s="8">
        <f t="shared" si="4"/>
        <v>0</v>
      </c>
      <c r="H65" s="30">
        <v>1.057</v>
      </c>
      <c r="I65" s="10">
        <f t="shared" si="1"/>
        <v>0</v>
      </c>
      <c r="J65" s="15">
        <v>1.046</v>
      </c>
      <c r="K65" s="10">
        <f t="shared" si="2"/>
        <v>0</v>
      </c>
      <c r="L65" s="12">
        <v>0.423</v>
      </c>
      <c r="M65" s="12">
        <f t="shared" si="3"/>
        <v>0</v>
      </c>
    </row>
    <row r="66" spans="1:13" ht="12.75">
      <c r="A66" s="26" t="s">
        <v>18</v>
      </c>
      <c r="B66" s="136"/>
      <c r="C66" s="206"/>
      <c r="D66" s="31" t="s">
        <v>167</v>
      </c>
      <c r="E66" s="198"/>
      <c r="F66" s="7">
        <v>8</v>
      </c>
      <c r="G66" s="8">
        <f t="shared" si="4"/>
        <v>0</v>
      </c>
      <c r="H66" s="30">
        <v>1.61</v>
      </c>
      <c r="I66" s="10">
        <f t="shared" si="1"/>
        <v>0</v>
      </c>
      <c r="J66" s="15">
        <v>1.587</v>
      </c>
      <c r="K66" s="10">
        <f t="shared" si="2"/>
        <v>0</v>
      </c>
      <c r="L66" s="12">
        <v>1.113</v>
      </c>
      <c r="M66" s="12">
        <f t="shared" si="3"/>
        <v>0</v>
      </c>
    </row>
    <row r="67" spans="1:13" ht="12.75">
      <c r="A67" s="26" t="s">
        <v>19</v>
      </c>
      <c r="B67" s="136"/>
      <c r="C67" s="206"/>
      <c r="D67" s="14" t="s">
        <v>168</v>
      </c>
      <c r="E67" s="198"/>
      <c r="F67" s="7">
        <v>4</v>
      </c>
      <c r="G67" s="8">
        <f t="shared" si="4"/>
        <v>0</v>
      </c>
      <c r="H67" s="30">
        <v>1.9052</v>
      </c>
      <c r="I67" s="10">
        <f t="shared" si="1"/>
        <v>0</v>
      </c>
      <c r="J67" s="15">
        <v>1.86</v>
      </c>
      <c r="K67" s="10">
        <f t="shared" si="2"/>
        <v>0</v>
      </c>
      <c r="L67" s="12">
        <v>0.645</v>
      </c>
      <c r="M67" s="12">
        <f t="shared" si="3"/>
        <v>0</v>
      </c>
    </row>
    <row r="68" spans="1:13" ht="12.75">
      <c r="A68" s="26" t="s">
        <v>20</v>
      </c>
      <c r="B68" s="142"/>
      <c r="C68" s="206"/>
      <c r="D68" s="14" t="s">
        <v>169</v>
      </c>
      <c r="E68" s="198"/>
      <c r="F68" s="7">
        <v>4</v>
      </c>
      <c r="G68" s="8">
        <f t="shared" si="4"/>
        <v>0</v>
      </c>
      <c r="H68" s="30">
        <v>2.718</v>
      </c>
      <c r="I68" s="10">
        <f t="shared" si="1"/>
        <v>0</v>
      </c>
      <c r="J68" s="15">
        <v>2.673</v>
      </c>
      <c r="K68" s="10">
        <f t="shared" si="2"/>
        <v>0</v>
      </c>
      <c r="L68" s="12">
        <v>1.008</v>
      </c>
      <c r="M68" s="12">
        <f t="shared" si="3"/>
        <v>0</v>
      </c>
    </row>
    <row r="69" spans="1:13" ht="13.5" thickBot="1">
      <c r="A69" s="28" t="s">
        <v>21</v>
      </c>
      <c r="B69" s="143"/>
      <c r="C69" s="207"/>
      <c r="D69" s="19" t="s">
        <v>170</v>
      </c>
      <c r="E69" s="198"/>
      <c r="F69" s="7">
        <v>4</v>
      </c>
      <c r="G69" s="8">
        <f t="shared" si="4"/>
        <v>0</v>
      </c>
      <c r="H69" s="30">
        <v>4.0676</v>
      </c>
      <c r="I69" s="10">
        <f t="shared" si="1"/>
        <v>0</v>
      </c>
      <c r="J69" s="15">
        <v>4.023</v>
      </c>
      <c r="K69" s="10">
        <f t="shared" si="2"/>
        <v>0</v>
      </c>
      <c r="L69" s="12">
        <v>1.332</v>
      </c>
      <c r="M69" s="12">
        <f t="shared" si="3"/>
        <v>0</v>
      </c>
    </row>
    <row r="70" spans="1:13" ht="15.75" thickBot="1">
      <c r="A70" s="5" t="s">
        <v>171</v>
      </c>
      <c r="B70" s="139" t="s">
        <v>172</v>
      </c>
      <c r="C70" s="208" t="s">
        <v>48</v>
      </c>
      <c r="D70" s="6" t="s">
        <v>173</v>
      </c>
      <c r="E70" s="198"/>
      <c r="F70" s="7">
        <v>100</v>
      </c>
      <c r="G70" s="8">
        <f aca="true" t="shared" si="5" ref="G70:G99">E70/F70</f>
        <v>0</v>
      </c>
      <c r="H70" s="9">
        <v>0.095</v>
      </c>
      <c r="I70" s="10">
        <f aca="true" t="shared" si="6" ref="I70:I131">E70*H70</f>
        <v>0</v>
      </c>
      <c r="J70" s="15">
        <v>0.094</v>
      </c>
      <c r="K70" s="10">
        <f t="shared" si="2"/>
        <v>0</v>
      </c>
      <c r="L70" s="12">
        <v>0.166</v>
      </c>
      <c r="M70" s="12">
        <f t="shared" si="3"/>
        <v>0</v>
      </c>
    </row>
    <row r="71" spans="1:13" ht="12.75">
      <c r="A71" s="13" t="s">
        <v>174</v>
      </c>
      <c r="B71" s="137"/>
      <c r="C71" s="206"/>
      <c r="D71" s="14" t="s">
        <v>175</v>
      </c>
      <c r="E71" s="198"/>
      <c r="F71" s="7">
        <v>100</v>
      </c>
      <c r="G71" s="8">
        <f t="shared" si="5"/>
        <v>0</v>
      </c>
      <c r="H71" s="9">
        <v>0.108</v>
      </c>
      <c r="I71" s="10">
        <f t="shared" si="6"/>
        <v>0</v>
      </c>
      <c r="J71" s="15">
        <v>0.107</v>
      </c>
      <c r="K71" s="10">
        <f t="shared" si="2"/>
        <v>0</v>
      </c>
      <c r="L71" s="12">
        <v>0.166</v>
      </c>
      <c r="M71" s="12">
        <f t="shared" si="3"/>
        <v>0</v>
      </c>
    </row>
    <row r="72" spans="1:13" ht="12.75">
      <c r="A72" s="13" t="s">
        <v>176</v>
      </c>
      <c r="B72" s="144"/>
      <c r="C72" s="206"/>
      <c r="D72" s="14" t="s">
        <v>177</v>
      </c>
      <c r="E72" s="198"/>
      <c r="F72" s="7">
        <v>100</v>
      </c>
      <c r="G72" s="8">
        <f t="shared" si="5"/>
        <v>0</v>
      </c>
      <c r="H72" s="9">
        <v>0.123</v>
      </c>
      <c r="I72" s="10">
        <f t="shared" si="6"/>
        <v>0</v>
      </c>
      <c r="J72" s="15">
        <v>0.121</v>
      </c>
      <c r="K72" s="10">
        <f aca="true" t="shared" si="7" ref="K72:K135">J72*E72</f>
        <v>0</v>
      </c>
      <c r="L72" s="12">
        <v>0.271</v>
      </c>
      <c r="M72" s="12">
        <f aca="true" t="shared" si="8" ref="M72:M135">L72*E72/100</f>
        <v>0</v>
      </c>
    </row>
    <row r="73" spans="1:13" ht="12.75">
      <c r="A73" s="13" t="s">
        <v>178</v>
      </c>
      <c r="B73" s="136"/>
      <c r="C73" s="206"/>
      <c r="D73" s="14" t="s">
        <v>179</v>
      </c>
      <c r="E73" s="198"/>
      <c r="F73" s="7">
        <v>100</v>
      </c>
      <c r="G73" s="8">
        <f t="shared" si="5"/>
        <v>0</v>
      </c>
      <c r="H73" s="9">
        <v>0.147</v>
      </c>
      <c r="I73" s="10">
        <f t="shared" si="6"/>
        <v>0</v>
      </c>
      <c r="J73" s="15">
        <v>0.145</v>
      </c>
      <c r="K73" s="10">
        <f t="shared" si="7"/>
        <v>0</v>
      </c>
      <c r="L73" s="12">
        <v>0.271</v>
      </c>
      <c r="M73" s="12">
        <f t="shared" si="8"/>
        <v>0</v>
      </c>
    </row>
    <row r="74" spans="1:13" ht="13.5" thickBot="1">
      <c r="A74" s="18" t="s">
        <v>180</v>
      </c>
      <c r="B74" s="138"/>
      <c r="C74" s="207"/>
      <c r="D74" s="19" t="s">
        <v>181</v>
      </c>
      <c r="E74" s="198"/>
      <c r="F74" s="7">
        <v>100</v>
      </c>
      <c r="G74" s="8">
        <f t="shared" si="5"/>
        <v>0</v>
      </c>
      <c r="H74" s="9">
        <v>0.171</v>
      </c>
      <c r="I74" s="10">
        <f t="shared" si="6"/>
        <v>0</v>
      </c>
      <c r="J74" s="15">
        <v>0.169</v>
      </c>
      <c r="K74" s="10">
        <f t="shared" si="7"/>
        <v>0</v>
      </c>
      <c r="L74" s="12">
        <v>0.271</v>
      </c>
      <c r="M74" s="12">
        <f t="shared" si="8"/>
        <v>0</v>
      </c>
    </row>
    <row r="75" spans="1:13" ht="15.75" thickBot="1">
      <c r="A75" s="5" t="s">
        <v>182</v>
      </c>
      <c r="B75" s="139" t="s">
        <v>183</v>
      </c>
      <c r="C75" s="208" t="s">
        <v>48</v>
      </c>
      <c r="D75" s="6" t="s">
        <v>184</v>
      </c>
      <c r="E75" s="198"/>
      <c r="F75" s="7">
        <v>250</v>
      </c>
      <c r="G75" s="8">
        <f t="shared" si="5"/>
        <v>0</v>
      </c>
      <c r="H75" s="9">
        <v>0.011</v>
      </c>
      <c r="I75" s="10">
        <f t="shared" si="6"/>
        <v>0</v>
      </c>
      <c r="J75" s="15">
        <v>0.01</v>
      </c>
      <c r="K75" s="10">
        <f t="shared" si="7"/>
        <v>0</v>
      </c>
      <c r="L75" s="12">
        <v>0.006</v>
      </c>
      <c r="M75" s="12">
        <f t="shared" si="8"/>
        <v>0</v>
      </c>
    </row>
    <row r="76" spans="1:13" ht="12.75">
      <c r="A76" s="13" t="s">
        <v>185</v>
      </c>
      <c r="B76" s="145"/>
      <c r="C76" s="206"/>
      <c r="D76" s="14" t="s">
        <v>186</v>
      </c>
      <c r="E76" s="198"/>
      <c r="F76" s="7">
        <v>400</v>
      </c>
      <c r="G76" s="8">
        <f t="shared" si="5"/>
        <v>0</v>
      </c>
      <c r="H76" s="9">
        <v>0.018</v>
      </c>
      <c r="I76" s="10">
        <f t="shared" si="6"/>
        <v>0</v>
      </c>
      <c r="J76" s="15">
        <v>0.018</v>
      </c>
      <c r="K76" s="10">
        <f t="shared" si="7"/>
        <v>0</v>
      </c>
      <c r="L76" s="12">
        <v>0.008</v>
      </c>
      <c r="M76" s="12">
        <f t="shared" si="8"/>
        <v>0</v>
      </c>
    </row>
    <row r="77" spans="1:13" ht="12.75">
      <c r="A77" s="13" t="s">
        <v>187</v>
      </c>
      <c r="B77" s="136"/>
      <c r="C77" s="206"/>
      <c r="D77" s="14" t="s">
        <v>188</v>
      </c>
      <c r="E77" s="198"/>
      <c r="F77" s="7">
        <v>250</v>
      </c>
      <c r="G77" s="8">
        <f t="shared" si="5"/>
        <v>0</v>
      </c>
      <c r="H77" s="9">
        <v>0.031</v>
      </c>
      <c r="I77" s="10">
        <f t="shared" si="6"/>
        <v>0</v>
      </c>
      <c r="J77" s="15">
        <v>0.03</v>
      </c>
      <c r="K77" s="10">
        <f t="shared" si="7"/>
        <v>0</v>
      </c>
      <c r="L77" s="12">
        <v>0.015</v>
      </c>
      <c r="M77" s="12">
        <f t="shared" si="8"/>
        <v>0</v>
      </c>
    </row>
    <row r="78" spans="1:13" ht="12.75">
      <c r="A78" s="13" t="s">
        <v>189</v>
      </c>
      <c r="B78" s="136"/>
      <c r="C78" s="206"/>
      <c r="D78" s="14" t="s">
        <v>190</v>
      </c>
      <c r="E78" s="198"/>
      <c r="F78" s="7">
        <v>100</v>
      </c>
      <c r="G78" s="8">
        <f t="shared" si="5"/>
        <v>0</v>
      </c>
      <c r="H78" s="9">
        <v>0.06</v>
      </c>
      <c r="I78" s="10">
        <f t="shared" si="6"/>
        <v>0</v>
      </c>
      <c r="J78" s="15">
        <v>0.056</v>
      </c>
      <c r="K78" s="10">
        <f t="shared" si="7"/>
        <v>0</v>
      </c>
      <c r="L78" s="12">
        <v>0.033</v>
      </c>
      <c r="M78" s="12">
        <f t="shared" si="8"/>
        <v>0</v>
      </c>
    </row>
    <row r="79" spans="1:13" ht="12.75">
      <c r="A79" s="13" t="s">
        <v>191</v>
      </c>
      <c r="B79" s="136"/>
      <c r="C79" s="206"/>
      <c r="D79" s="14" t="s">
        <v>192</v>
      </c>
      <c r="E79" s="198"/>
      <c r="F79" s="7">
        <v>70</v>
      </c>
      <c r="G79" s="8">
        <f t="shared" si="5"/>
        <v>0</v>
      </c>
      <c r="H79" s="9">
        <v>0.105</v>
      </c>
      <c r="I79" s="10">
        <f t="shared" si="6"/>
        <v>0</v>
      </c>
      <c r="J79" s="15">
        <v>0.1</v>
      </c>
      <c r="K79" s="10">
        <f t="shared" si="7"/>
        <v>0</v>
      </c>
      <c r="L79" s="12">
        <v>0.055</v>
      </c>
      <c r="M79" s="12">
        <f t="shared" si="8"/>
        <v>0</v>
      </c>
    </row>
    <row r="80" spans="1:13" ht="12.75">
      <c r="A80" s="13" t="s">
        <v>193</v>
      </c>
      <c r="B80" s="136"/>
      <c r="C80" s="206"/>
      <c r="D80" s="14" t="s">
        <v>194</v>
      </c>
      <c r="E80" s="198"/>
      <c r="F80" s="7">
        <v>40</v>
      </c>
      <c r="G80" s="8">
        <f t="shared" si="5"/>
        <v>0</v>
      </c>
      <c r="H80" s="9">
        <v>0.167</v>
      </c>
      <c r="I80" s="10">
        <f t="shared" si="6"/>
        <v>0</v>
      </c>
      <c r="J80" s="15">
        <v>0.158</v>
      </c>
      <c r="K80" s="10">
        <f t="shared" si="7"/>
        <v>0</v>
      </c>
      <c r="L80" s="12">
        <v>0.096</v>
      </c>
      <c r="M80" s="12">
        <f t="shared" si="8"/>
        <v>0</v>
      </c>
    </row>
    <row r="81" spans="1:13" ht="12.75">
      <c r="A81" s="13" t="s">
        <v>195</v>
      </c>
      <c r="B81" s="136"/>
      <c r="C81" s="206"/>
      <c r="D81" s="14" t="s">
        <v>196</v>
      </c>
      <c r="E81" s="198"/>
      <c r="F81" s="7">
        <v>15</v>
      </c>
      <c r="G81" s="8">
        <f t="shared" si="5"/>
        <v>0</v>
      </c>
      <c r="H81" s="9">
        <v>0.363</v>
      </c>
      <c r="I81" s="10">
        <f t="shared" si="6"/>
        <v>0</v>
      </c>
      <c r="J81" s="15">
        <v>0.334</v>
      </c>
      <c r="K81" s="10">
        <f t="shared" si="7"/>
        <v>0</v>
      </c>
      <c r="L81" s="12">
        <v>0.166</v>
      </c>
      <c r="M81" s="12">
        <f t="shared" si="8"/>
        <v>0</v>
      </c>
    </row>
    <row r="82" spans="1:13" ht="12.75">
      <c r="A82" s="13" t="s">
        <v>197</v>
      </c>
      <c r="B82" s="136"/>
      <c r="C82" s="206"/>
      <c r="D82" s="14" t="s">
        <v>198</v>
      </c>
      <c r="E82" s="198"/>
      <c r="F82" s="7">
        <v>6</v>
      </c>
      <c r="G82" s="8">
        <f t="shared" si="5"/>
        <v>0</v>
      </c>
      <c r="H82" s="9">
        <v>0.608</v>
      </c>
      <c r="I82" s="10">
        <f t="shared" si="6"/>
        <v>0</v>
      </c>
      <c r="J82" s="15">
        <v>0.558</v>
      </c>
      <c r="K82" s="10">
        <f t="shared" si="7"/>
        <v>0</v>
      </c>
      <c r="L82" s="12">
        <v>0.331</v>
      </c>
      <c r="M82" s="12">
        <f t="shared" si="8"/>
        <v>0</v>
      </c>
    </row>
    <row r="83" spans="1:13" ht="12.75">
      <c r="A83" s="13" t="s">
        <v>199</v>
      </c>
      <c r="B83" s="136"/>
      <c r="C83" s="206"/>
      <c r="D83" s="16" t="s">
        <v>200</v>
      </c>
      <c r="E83" s="198"/>
      <c r="F83" s="7">
        <v>4</v>
      </c>
      <c r="G83" s="8">
        <f t="shared" si="5"/>
        <v>0</v>
      </c>
      <c r="H83" s="9">
        <v>1.072</v>
      </c>
      <c r="I83" s="10">
        <f t="shared" si="6"/>
        <v>0</v>
      </c>
      <c r="J83" s="15">
        <v>1.01</v>
      </c>
      <c r="K83" s="10">
        <f t="shared" si="7"/>
        <v>0</v>
      </c>
      <c r="L83" s="12">
        <v>0.62</v>
      </c>
      <c r="M83" s="12">
        <f t="shared" si="8"/>
        <v>0</v>
      </c>
    </row>
    <row r="84" spans="1:13" ht="12.75">
      <c r="A84" s="13" t="s">
        <v>201</v>
      </c>
      <c r="B84" s="136"/>
      <c r="C84" s="206"/>
      <c r="D84" s="17" t="s">
        <v>202</v>
      </c>
      <c r="E84" s="198"/>
      <c r="F84" s="7">
        <v>1</v>
      </c>
      <c r="G84" s="8">
        <f t="shared" si="5"/>
        <v>0</v>
      </c>
      <c r="H84" s="9">
        <v>1.44</v>
      </c>
      <c r="I84" s="10">
        <f t="shared" si="6"/>
        <v>0</v>
      </c>
      <c r="J84" s="15">
        <v>1.344</v>
      </c>
      <c r="K84" s="10">
        <f t="shared" si="7"/>
        <v>0</v>
      </c>
      <c r="L84" s="12">
        <v>0.787</v>
      </c>
      <c r="M84" s="12">
        <f t="shared" si="8"/>
        <v>0</v>
      </c>
    </row>
    <row r="85" spans="1:13" ht="13.5" thickBot="1">
      <c r="A85" s="18" t="s">
        <v>203</v>
      </c>
      <c r="B85" s="138"/>
      <c r="C85" s="207"/>
      <c r="D85" s="19" t="s">
        <v>204</v>
      </c>
      <c r="E85" s="198"/>
      <c r="F85" s="7">
        <v>1</v>
      </c>
      <c r="G85" s="8">
        <f t="shared" si="5"/>
        <v>0</v>
      </c>
      <c r="H85" s="9">
        <v>1.641</v>
      </c>
      <c r="I85" s="10">
        <f t="shared" si="6"/>
        <v>0</v>
      </c>
      <c r="J85" s="15">
        <v>1.64</v>
      </c>
      <c r="K85" s="10">
        <f t="shared" si="7"/>
        <v>0</v>
      </c>
      <c r="L85" s="12">
        <v>0</v>
      </c>
      <c r="M85" s="12">
        <f t="shared" si="8"/>
        <v>0</v>
      </c>
    </row>
    <row r="86" spans="1:13" ht="15.75" thickBot="1">
      <c r="A86" s="5" t="s">
        <v>205</v>
      </c>
      <c r="B86" s="139" t="s">
        <v>206</v>
      </c>
      <c r="C86" s="208" t="s">
        <v>48</v>
      </c>
      <c r="D86" s="6" t="s">
        <v>207</v>
      </c>
      <c r="E86" s="198"/>
      <c r="F86" s="7">
        <v>50</v>
      </c>
      <c r="G86" s="8">
        <f t="shared" si="5"/>
        <v>0</v>
      </c>
      <c r="H86" s="9">
        <v>0.009</v>
      </c>
      <c r="I86" s="10">
        <f t="shared" si="6"/>
        <v>0</v>
      </c>
      <c r="J86" s="15">
        <v>0.008</v>
      </c>
      <c r="K86" s="10">
        <f t="shared" si="7"/>
        <v>0</v>
      </c>
      <c r="L86" s="12">
        <v>0.005</v>
      </c>
      <c r="M86" s="12">
        <f t="shared" si="8"/>
        <v>0</v>
      </c>
    </row>
    <row r="87" spans="1:13" ht="12.75">
      <c r="A87" s="13" t="s">
        <v>208</v>
      </c>
      <c r="B87" s="145"/>
      <c r="C87" s="206"/>
      <c r="D87" s="14" t="s">
        <v>186</v>
      </c>
      <c r="E87" s="198"/>
      <c r="F87" s="7">
        <v>500</v>
      </c>
      <c r="G87" s="8">
        <f t="shared" si="5"/>
        <v>0</v>
      </c>
      <c r="H87" s="9">
        <v>0.015</v>
      </c>
      <c r="I87" s="10">
        <f t="shared" si="6"/>
        <v>0</v>
      </c>
      <c r="J87" s="15">
        <v>0.014</v>
      </c>
      <c r="K87" s="10">
        <f t="shared" si="7"/>
        <v>0</v>
      </c>
      <c r="L87" s="12">
        <v>0.007</v>
      </c>
      <c r="M87" s="12">
        <f t="shared" si="8"/>
        <v>0</v>
      </c>
    </row>
    <row r="88" spans="1:13" ht="12.75">
      <c r="A88" s="13" t="s">
        <v>209</v>
      </c>
      <c r="B88" s="136"/>
      <c r="C88" s="206"/>
      <c r="D88" s="14" t="s">
        <v>188</v>
      </c>
      <c r="E88" s="198"/>
      <c r="F88" s="7">
        <v>250</v>
      </c>
      <c r="G88" s="8">
        <f t="shared" si="5"/>
        <v>0</v>
      </c>
      <c r="H88" s="9">
        <v>0.025</v>
      </c>
      <c r="I88" s="10">
        <f t="shared" si="6"/>
        <v>0</v>
      </c>
      <c r="J88" s="15">
        <v>0.024</v>
      </c>
      <c r="K88" s="10">
        <f t="shared" si="7"/>
        <v>0</v>
      </c>
      <c r="L88" s="12">
        <v>0.013</v>
      </c>
      <c r="M88" s="12">
        <f t="shared" si="8"/>
        <v>0</v>
      </c>
    </row>
    <row r="89" spans="1:13" ht="12.75">
      <c r="A89" s="13" t="s">
        <v>210</v>
      </c>
      <c r="B89" s="136"/>
      <c r="C89" s="206"/>
      <c r="D89" s="14" t="s">
        <v>190</v>
      </c>
      <c r="E89" s="198"/>
      <c r="F89" s="7">
        <v>80</v>
      </c>
      <c r="G89" s="8">
        <f t="shared" si="5"/>
        <v>0</v>
      </c>
      <c r="H89" s="9">
        <v>0.047</v>
      </c>
      <c r="I89" s="10">
        <f t="shared" si="6"/>
        <v>0</v>
      </c>
      <c r="J89" s="15">
        <v>0.042</v>
      </c>
      <c r="K89" s="10">
        <f t="shared" si="7"/>
        <v>0</v>
      </c>
      <c r="L89" s="12">
        <v>0.026</v>
      </c>
      <c r="M89" s="12">
        <f t="shared" si="8"/>
        <v>0</v>
      </c>
    </row>
    <row r="90" spans="1:13" ht="12.75">
      <c r="A90" s="13" t="s">
        <v>211</v>
      </c>
      <c r="B90" s="136"/>
      <c r="C90" s="206"/>
      <c r="D90" s="14" t="s">
        <v>192</v>
      </c>
      <c r="E90" s="198"/>
      <c r="F90" s="7">
        <v>25</v>
      </c>
      <c r="G90" s="8">
        <f t="shared" si="5"/>
        <v>0</v>
      </c>
      <c r="H90" s="9">
        <v>0.092</v>
      </c>
      <c r="I90" s="10">
        <f t="shared" si="6"/>
        <v>0</v>
      </c>
      <c r="J90" s="15">
        <v>0.082</v>
      </c>
      <c r="K90" s="10">
        <f t="shared" si="7"/>
        <v>0</v>
      </c>
      <c r="L90" s="12">
        <v>0.054</v>
      </c>
      <c r="M90" s="12">
        <f t="shared" si="8"/>
        <v>0</v>
      </c>
    </row>
    <row r="91" spans="1:13" ht="12.75">
      <c r="A91" s="13" t="s">
        <v>212</v>
      </c>
      <c r="B91" s="136"/>
      <c r="C91" s="206"/>
      <c r="D91" s="14" t="s">
        <v>194</v>
      </c>
      <c r="E91" s="198"/>
      <c r="F91" s="7">
        <v>20</v>
      </c>
      <c r="G91" s="8">
        <f t="shared" si="5"/>
        <v>0</v>
      </c>
      <c r="H91" s="9">
        <v>0.135</v>
      </c>
      <c r="I91" s="10">
        <f t="shared" si="6"/>
        <v>0</v>
      </c>
      <c r="J91" s="15">
        <v>0.122</v>
      </c>
      <c r="K91" s="10">
        <f t="shared" si="7"/>
        <v>0</v>
      </c>
      <c r="L91" s="12">
        <v>0.076</v>
      </c>
      <c r="M91" s="12">
        <f t="shared" si="8"/>
        <v>0</v>
      </c>
    </row>
    <row r="92" spans="1:13" ht="12.75">
      <c r="A92" s="13" t="s">
        <v>213</v>
      </c>
      <c r="B92" s="136"/>
      <c r="C92" s="206"/>
      <c r="D92" s="14" t="s">
        <v>196</v>
      </c>
      <c r="E92" s="198"/>
      <c r="F92" s="7">
        <v>10</v>
      </c>
      <c r="G92" s="8">
        <f t="shared" si="5"/>
        <v>0</v>
      </c>
      <c r="H92" s="9">
        <v>0.307</v>
      </c>
      <c r="I92" s="10">
        <f t="shared" si="6"/>
        <v>0</v>
      </c>
      <c r="J92" s="15">
        <v>0.28</v>
      </c>
      <c r="K92" s="10">
        <f t="shared" si="7"/>
        <v>0</v>
      </c>
      <c r="L92" s="12">
        <v>0.193</v>
      </c>
      <c r="M92" s="12">
        <f t="shared" si="8"/>
        <v>0</v>
      </c>
    </row>
    <row r="93" spans="1:13" ht="12.75">
      <c r="A93" s="32" t="s">
        <v>214</v>
      </c>
      <c r="B93" s="146"/>
      <c r="C93" s="209"/>
      <c r="D93" s="33" t="s">
        <v>198</v>
      </c>
      <c r="E93" s="198"/>
      <c r="F93" s="7">
        <v>6</v>
      </c>
      <c r="G93" s="8">
        <f t="shared" si="5"/>
        <v>0</v>
      </c>
      <c r="H93" s="9">
        <v>0.441</v>
      </c>
      <c r="I93" s="10">
        <f t="shared" si="6"/>
        <v>0</v>
      </c>
      <c r="J93" s="15">
        <v>0.406</v>
      </c>
      <c r="K93" s="10">
        <f t="shared" si="7"/>
        <v>0</v>
      </c>
      <c r="L93" s="12">
        <v>0.362</v>
      </c>
      <c r="M93" s="12">
        <f t="shared" si="8"/>
        <v>0</v>
      </c>
    </row>
    <row r="94" spans="1:13" ht="12.75">
      <c r="A94" s="32" t="s">
        <v>215</v>
      </c>
      <c r="B94" s="146"/>
      <c r="C94" s="209"/>
      <c r="D94" s="34" t="s">
        <v>216</v>
      </c>
      <c r="E94" s="198"/>
      <c r="F94" s="7">
        <v>6</v>
      </c>
      <c r="G94" s="8">
        <f t="shared" si="5"/>
        <v>0</v>
      </c>
      <c r="H94" s="9">
        <v>0.704</v>
      </c>
      <c r="I94" s="10">
        <f t="shared" si="6"/>
        <v>0</v>
      </c>
      <c r="J94" s="15">
        <v>0.654</v>
      </c>
      <c r="K94" s="10">
        <f t="shared" si="7"/>
        <v>0</v>
      </c>
      <c r="L94" s="12">
        <v>0.433</v>
      </c>
      <c r="M94" s="12">
        <f t="shared" si="8"/>
        <v>0</v>
      </c>
    </row>
    <row r="95" spans="1:13" ht="13.5" thickBot="1">
      <c r="A95" s="35" t="s">
        <v>217</v>
      </c>
      <c r="B95" s="147"/>
      <c r="C95" s="210"/>
      <c r="D95" s="36" t="s">
        <v>202</v>
      </c>
      <c r="E95" s="198"/>
      <c r="F95" s="7">
        <v>1</v>
      </c>
      <c r="G95" s="8">
        <f t="shared" si="5"/>
        <v>0</v>
      </c>
      <c r="H95" s="9">
        <v>0.966</v>
      </c>
      <c r="I95" s="10">
        <f t="shared" si="6"/>
        <v>0</v>
      </c>
      <c r="J95" s="15">
        <v>0.965</v>
      </c>
      <c r="K95" s="10">
        <f t="shared" si="7"/>
        <v>0</v>
      </c>
      <c r="L95" s="12">
        <v>0.473</v>
      </c>
      <c r="M95" s="12">
        <f t="shared" si="8"/>
        <v>0</v>
      </c>
    </row>
    <row r="96" spans="1:13" ht="15.75" thickBot="1">
      <c r="A96" s="37" t="s">
        <v>218</v>
      </c>
      <c r="B96" s="139" t="s">
        <v>219</v>
      </c>
      <c r="C96" s="211"/>
      <c r="D96" s="38" t="s">
        <v>220</v>
      </c>
      <c r="E96" s="198"/>
      <c r="F96" s="7">
        <v>50</v>
      </c>
      <c r="G96" s="8">
        <f t="shared" si="5"/>
        <v>0</v>
      </c>
      <c r="H96" s="9">
        <v>0.026</v>
      </c>
      <c r="I96" s="10">
        <f t="shared" si="6"/>
        <v>0</v>
      </c>
      <c r="J96" s="15">
        <v>0.02</v>
      </c>
      <c r="K96" s="10">
        <f t="shared" si="7"/>
        <v>0</v>
      </c>
      <c r="L96" s="12">
        <v>0.063</v>
      </c>
      <c r="M96" s="12">
        <f t="shared" si="8"/>
        <v>0</v>
      </c>
    </row>
    <row r="97" spans="1:13" ht="12.75">
      <c r="A97" s="39" t="s">
        <v>221</v>
      </c>
      <c r="B97" s="145"/>
      <c r="C97" s="209"/>
      <c r="D97" s="40" t="s">
        <v>222</v>
      </c>
      <c r="E97" s="198"/>
      <c r="F97" s="7">
        <v>50</v>
      </c>
      <c r="G97" s="8">
        <f t="shared" si="5"/>
        <v>0</v>
      </c>
      <c r="H97" s="9">
        <v>0.037</v>
      </c>
      <c r="I97" s="10">
        <f t="shared" si="6"/>
        <v>0</v>
      </c>
      <c r="J97" s="15">
        <v>0.033</v>
      </c>
      <c r="K97" s="10">
        <f t="shared" si="7"/>
        <v>0</v>
      </c>
      <c r="L97" s="12">
        <v>0.025</v>
      </c>
      <c r="M97" s="12">
        <f t="shared" si="8"/>
        <v>0</v>
      </c>
    </row>
    <row r="98" spans="1:13" ht="12.75">
      <c r="A98" s="39" t="s">
        <v>223</v>
      </c>
      <c r="B98" s="145"/>
      <c r="C98" s="209"/>
      <c r="D98" s="33" t="s">
        <v>224</v>
      </c>
      <c r="E98" s="198"/>
      <c r="F98" s="7">
        <v>20</v>
      </c>
      <c r="G98" s="8">
        <f t="shared" si="5"/>
        <v>0</v>
      </c>
      <c r="H98" s="9">
        <v>0.074</v>
      </c>
      <c r="I98" s="10">
        <f t="shared" si="6"/>
        <v>0</v>
      </c>
      <c r="J98" s="15">
        <v>0.066</v>
      </c>
      <c r="K98" s="10">
        <f t="shared" si="7"/>
        <v>0</v>
      </c>
      <c r="L98" s="12">
        <v>0.033</v>
      </c>
      <c r="M98" s="12">
        <f t="shared" si="8"/>
        <v>0</v>
      </c>
    </row>
    <row r="99" spans="1:13" ht="13.5" thickBot="1">
      <c r="A99" s="41" t="s">
        <v>225</v>
      </c>
      <c r="B99" s="148"/>
      <c r="C99" s="210"/>
      <c r="D99" s="42" t="s">
        <v>226</v>
      </c>
      <c r="E99" s="198"/>
      <c r="F99" s="7">
        <v>20</v>
      </c>
      <c r="G99" s="8">
        <f t="shared" si="5"/>
        <v>0</v>
      </c>
      <c r="H99" s="9">
        <v>0.122</v>
      </c>
      <c r="I99" s="10">
        <f t="shared" si="6"/>
        <v>0</v>
      </c>
      <c r="J99" s="15">
        <v>0.107</v>
      </c>
      <c r="K99" s="10">
        <f t="shared" si="7"/>
        <v>0</v>
      </c>
      <c r="L99" s="12">
        <v>0.164</v>
      </c>
      <c r="M99" s="12">
        <f t="shared" si="8"/>
        <v>0</v>
      </c>
    </row>
    <row r="100" spans="1:13" ht="15.75" thickBot="1">
      <c r="A100" s="37" t="s">
        <v>227</v>
      </c>
      <c r="B100" s="139" t="s">
        <v>228</v>
      </c>
      <c r="C100" s="212" t="s">
        <v>48</v>
      </c>
      <c r="D100" s="43" t="s">
        <v>229</v>
      </c>
      <c r="E100" s="198"/>
      <c r="F100" s="7">
        <v>50</v>
      </c>
      <c r="G100" s="8">
        <f aca="true" t="shared" si="9" ref="G100:G115">E100/F100</f>
        <v>0</v>
      </c>
      <c r="H100" s="9">
        <v>0.008</v>
      </c>
      <c r="I100" s="10">
        <f t="shared" si="6"/>
        <v>0</v>
      </c>
      <c r="J100" s="15">
        <v>0.008</v>
      </c>
      <c r="K100" s="10">
        <f t="shared" si="7"/>
        <v>0</v>
      </c>
      <c r="L100" s="12">
        <v>0.004</v>
      </c>
      <c r="M100" s="12">
        <f t="shared" si="8"/>
        <v>0</v>
      </c>
    </row>
    <row r="101" spans="1:13" ht="15">
      <c r="A101" s="13" t="s">
        <v>230</v>
      </c>
      <c r="B101" s="149"/>
      <c r="C101" s="240"/>
      <c r="D101" s="44" t="s">
        <v>231</v>
      </c>
      <c r="E101" s="198"/>
      <c r="F101" s="7">
        <v>300</v>
      </c>
      <c r="G101" s="8">
        <f t="shared" si="9"/>
        <v>0</v>
      </c>
      <c r="H101" s="9">
        <v>0.016</v>
      </c>
      <c r="I101" s="10">
        <f t="shared" si="6"/>
        <v>0</v>
      </c>
      <c r="J101" s="15">
        <v>0.014</v>
      </c>
      <c r="K101" s="10">
        <f t="shared" si="7"/>
        <v>0</v>
      </c>
      <c r="L101" s="12">
        <v>0.009</v>
      </c>
      <c r="M101" s="12">
        <f t="shared" si="8"/>
        <v>0</v>
      </c>
    </row>
    <row r="102" spans="1:13" ht="12.75">
      <c r="A102" s="13" t="s">
        <v>232</v>
      </c>
      <c r="B102" s="145"/>
      <c r="C102" s="206"/>
      <c r="D102" s="14" t="s">
        <v>233</v>
      </c>
      <c r="E102" s="198"/>
      <c r="F102" s="7">
        <v>250</v>
      </c>
      <c r="G102" s="8">
        <f t="shared" si="9"/>
        <v>0</v>
      </c>
      <c r="H102" s="9">
        <v>0.026</v>
      </c>
      <c r="I102" s="10">
        <f t="shared" si="6"/>
        <v>0</v>
      </c>
      <c r="J102" s="15">
        <v>0.024</v>
      </c>
      <c r="K102" s="10">
        <f t="shared" si="7"/>
        <v>0</v>
      </c>
      <c r="L102" s="12">
        <v>0.014</v>
      </c>
      <c r="M102" s="12">
        <f t="shared" si="8"/>
        <v>0</v>
      </c>
    </row>
    <row r="103" spans="1:13" ht="13.5" thickBot="1">
      <c r="A103" s="18" t="s">
        <v>234</v>
      </c>
      <c r="B103" s="148"/>
      <c r="C103" s="207"/>
      <c r="D103" s="19" t="s">
        <v>224</v>
      </c>
      <c r="E103" s="198"/>
      <c r="F103" s="7">
        <v>100</v>
      </c>
      <c r="G103" s="8">
        <f t="shared" si="9"/>
        <v>0</v>
      </c>
      <c r="H103" s="9">
        <v>0.048</v>
      </c>
      <c r="I103" s="10">
        <f t="shared" si="6"/>
        <v>0</v>
      </c>
      <c r="J103" s="15">
        <v>0.044</v>
      </c>
      <c r="K103" s="10">
        <f t="shared" si="7"/>
        <v>0</v>
      </c>
      <c r="L103" s="12">
        <v>0.031</v>
      </c>
      <c r="M103" s="12">
        <f t="shared" si="8"/>
        <v>0</v>
      </c>
    </row>
    <row r="104" spans="1:13" ht="15.75" thickBot="1">
      <c r="A104" s="45" t="s">
        <v>235</v>
      </c>
      <c r="B104" s="139" t="s">
        <v>236</v>
      </c>
      <c r="C104" s="211"/>
      <c r="D104" s="38" t="s">
        <v>237</v>
      </c>
      <c r="E104" s="198"/>
      <c r="F104" s="7">
        <v>50</v>
      </c>
      <c r="G104" s="8">
        <f t="shared" si="9"/>
        <v>0</v>
      </c>
      <c r="H104" s="9">
        <v>0.009</v>
      </c>
      <c r="I104" s="10">
        <f t="shared" si="6"/>
        <v>0</v>
      </c>
      <c r="J104" s="15">
        <v>0.008</v>
      </c>
      <c r="K104" s="10">
        <f t="shared" si="7"/>
        <v>0</v>
      </c>
      <c r="L104" s="12">
        <v>0.005</v>
      </c>
      <c r="M104" s="12">
        <f t="shared" si="8"/>
        <v>0</v>
      </c>
    </row>
    <row r="105" spans="1:13" ht="12.75">
      <c r="A105" s="32" t="s">
        <v>238</v>
      </c>
      <c r="B105" s="145"/>
      <c r="C105" s="209"/>
      <c r="D105" s="40" t="s">
        <v>220</v>
      </c>
      <c r="E105" s="198"/>
      <c r="F105" s="7">
        <v>100</v>
      </c>
      <c r="G105" s="8">
        <f t="shared" si="9"/>
        <v>0</v>
      </c>
      <c r="H105" s="9">
        <v>0.016</v>
      </c>
      <c r="I105" s="10">
        <f t="shared" si="6"/>
        <v>0</v>
      </c>
      <c r="J105" s="15">
        <v>0.012</v>
      </c>
      <c r="K105" s="10">
        <f t="shared" si="7"/>
        <v>0</v>
      </c>
      <c r="L105" s="12">
        <v>0.012</v>
      </c>
      <c r="M105" s="12">
        <f t="shared" si="8"/>
        <v>0</v>
      </c>
    </row>
    <row r="106" spans="1:13" ht="13.5" thickBot="1">
      <c r="A106" s="35" t="s">
        <v>239</v>
      </c>
      <c r="B106" s="148"/>
      <c r="C106" s="210"/>
      <c r="D106" s="36" t="s">
        <v>222</v>
      </c>
      <c r="E106" s="198"/>
      <c r="F106" s="7">
        <v>100</v>
      </c>
      <c r="G106" s="46">
        <f t="shared" si="9"/>
        <v>0</v>
      </c>
      <c r="H106" s="9">
        <v>0.03</v>
      </c>
      <c r="I106" s="10">
        <f t="shared" si="6"/>
        <v>0</v>
      </c>
      <c r="J106" s="47">
        <v>0.026</v>
      </c>
      <c r="K106" s="48">
        <f t="shared" si="7"/>
        <v>0</v>
      </c>
      <c r="L106" s="49">
        <v>0.017</v>
      </c>
      <c r="M106" s="12">
        <f t="shared" si="8"/>
        <v>0</v>
      </c>
    </row>
    <row r="107" spans="1:13" ht="15.75" thickBot="1">
      <c r="A107" s="5" t="s">
        <v>240</v>
      </c>
      <c r="B107" s="139" t="s">
        <v>241</v>
      </c>
      <c r="C107" s="208" t="s">
        <v>48</v>
      </c>
      <c r="D107" s="6" t="s">
        <v>229</v>
      </c>
      <c r="E107" s="198"/>
      <c r="F107" s="7">
        <v>50</v>
      </c>
      <c r="G107" s="50">
        <f t="shared" si="9"/>
        <v>0</v>
      </c>
      <c r="H107" s="9">
        <v>0.014</v>
      </c>
      <c r="I107" s="10">
        <f t="shared" si="6"/>
        <v>0</v>
      </c>
      <c r="J107" s="15">
        <v>0.012</v>
      </c>
      <c r="K107" s="51">
        <f t="shared" si="7"/>
        <v>0</v>
      </c>
      <c r="L107" s="12">
        <v>0.008</v>
      </c>
      <c r="M107" s="12">
        <f t="shared" si="8"/>
        <v>0</v>
      </c>
    </row>
    <row r="108" spans="1:13" ht="12.75">
      <c r="A108" s="13" t="s">
        <v>242</v>
      </c>
      <c r="B108" s="136"/>
      <c r="C108" s="206"/>
      <c r="D108" s="14" t="s">
        <v>231</v>
      </c>
      <c r="E108" s="198"/>
      <c r="F108" s="7">
        <v>300</v>
      </c>
      <c r="G108" s="8">
        <f t="shared" si="9"/>
        <v>0</v>
      </c>
      <c r="H108" s="9">
        <v>0.024</v>
      </c>
      <c r="I108" s="10">
        <f t="shared" si="6"/>
        <v>0</v>
      </c>
      <c r="J108" s="15">
        <v>0.022</v>
      </c>
      <c r="K108" s="10">
        <f t="shared" si="7"/>
        <v>0</v>
      </c>
      <c r="L108" s="52">
        <v>0.014</v>
      </c>
      <c r="M108" s="12">
        <f t="shared" si="8"/>
        <v>0</v>
      </c>
    </row>
    <row r="109" spans="1:13" ht="12.75">
      <c r="A109" s="13" t="s">
        <v>243</v>
      </c>
      <c r="B109" s="136"/>
      <c r="C109" s="206"/>
      <c r="D109" s="14" t="s">
        <v>233</v>
      </c>
      <c r="E109" s="198"/>
      <c r="F109" s="7">
        <v>200</v>
      </c>
      <c r="G109" s="8">
        <f t="shared" si="9"/>
        <v>0</v>
      </c>
      <c r="H109" s="9">
        <v>0.042</v>
      </c>
      <c r="I109" s="10">
        <f t="shared" si="6"/>
        <v>0</v>
      </c>
      <c r="J109" s="15">
        <v>0.038</v>
      </c>
      <c r="K109" s="10">
        <f t="shared" si="7"/>
        <v>0</v>
      </c>
      <c r="L109" s="52">
        <v>0.023</v>
      </c>
      <c r="M109" s="12">
        <f t="shared" si="8"/>
        <v>0</v>
      </c>
    </row>
    <row r="110" spans="1:13" ht="12.75">
      <c r="A110" s="13" t="s">
        <v>244</v>
      </c>
      <c r="B110" s="136"/>
      <c r="C110" s="206"/>
      <c r="D110" s="14" t="s">
        <v>245</v>
      </c>
      <c r="E110" s="198"/>
      <c r="F110" s="7">
        <v>100</v>
      </c>
      <c r="G110" s="8">
        <f t="shared" si="9"/>
        <v>0</v>
      </c>
      <c r="H110" s="9">
        <v>0.074</v>
      </c>
      <c r="I110" s="10">
        <f t="shared" si="6"/>
        <v>0</v>
      </c>
      <c r="J110" s="15">
        <v>0.07</v>
      </c>
      <c r="K110" s="10">
        <f t="shared" si="7"/>
        <v>0</v>
      </c>
      <c r="L110" s="52">
        <v>0.041</v>
      </c>
      <c r="M110" s="12">
        <f t="shared" si="8"/>
        <v>0</v>
      </c>
    </row>
    <row r="111" spans="1:13" ht="12.75">
      <c r="A111" s="53" t="s">
        <v>246</v>
      </c>
      <c r="B111" s="136"/>
      <c r="C111" s="206"/>
      <c r="D111" s="14" t="s">
        <v>247</v>
      </c>
      <c r="E111" s="198"/>
      <c r="F111" s="7">
        <v>50</v>
      </c>
      <c r="G111" s="8">
        <f t="shared" si="9"/>
        <v>0</v>
      </c>
      <c r="H111" s="9">
        <v>0.133</v>
      </c>
      <c r="I111" s="10">
        <f t="shared" si="6"/>
        <v>0</v>
      </c>
      <c r="J111" s="15">
        <v>0.124</v>
      </c>
      <c r="K111" s="10">
        <f t="shared" si="7"/>
        <v>0</v>
      </c>
      <c r="L111" s="12">
        <v>0.061</v>
      </c>
      <c r="M111" s="12">
        <f t="shared" si="8"/>
        <v>0</v>
      </c>
    </row>
    <row r="112" spans="1:13" ht="12.75">
      <c r="A112" s="53" t="s">
        <v>248</v>
      </c>
      <c r="B112" s="136"/>
      <c r="C112" s="206"/>
      <c r="D112" s="14" t="s">
        <v>249</v>
      </c>
      <c r="E112" s="198"/>
      <c r="F112" s="7">
        <v>30</v>
      </c>
      <c r="G112" s="8">
        <f t="shared" si="9"/>
        <v>0</v>
      </c>
      <c r="H112" s="9">
        <v>0.205</v>
      </c>
      <c r="I112" s="10">
        <f t="shared" si="6"/>
        <v>0</v>
      </c>
      <c r="J112" s="15">
        <v>0.196</v>
      </c>
      <c r="K112" s="10">
        <f t="shared" si="7"/>
        <v>0</v>
      </c>
      <c r="L112" s="12">
        <v>0.11</v>
      </c>
      <c r="M112" s="12">
        <f t="shared" si="8"/>
        <v>0</v>
      </c>
    </row>
    <row r="113" spans="1:13" ht="12.75">
      <c r="A113" s="53" t="s">
        <v>250</v>
      </c>
      <c r="B113" s="136"/>
      <c r="C113" s="206"/>
      <c r="D113" s="14" t="s">
        <v>251</v>
      </c>
      <c r="E113" s="198"/>
      <c r="F113" s="7">
        <v>15</v>
      </c>
      <c r="G113" s="8">
        <f t="shared" si="9"/>
        <v>0</v>
      </c>
      <c r="H113" s="9">
        <v>0.451</v>
      </c>
      <c r="I113" s="10">
        <f t="shared" si="6"/>
        <v>0</v>
      </c>
      <c r="J113" s="15">
        <v>0.43</v>
      </c>
      <c r="K113" s="10">
        <f t="shared" si="7"/>
        <v>0</v>
      </c>
      <c r="L113" s="12">
        <v>0.253</v>
      </c>
      <c r="M113" s="12">
        <f t="shared" si="8"/>
        <v>0</v>
      </c>
    </row>
    <row r="114" spans="1:13" ht="12.75">
      <c r="A114" s="53" t="s">
        <v>252</v>
      </c>
      <c r="B114" s="136"/>
      <c r="C114" s="206"/>
      <c r="D114" s="14" t="s">
        <v>253</v>
      </c>
      <c r="E114" s="198"/>
      <c r="F114" s="7">
        <v>5</v>
      </c>
      <c r="G114" s="8">
        <f t="shared" si="9"/>
        <v>0</v>
      </c>
      <c r="H114" s="9">
        <v>0.7</v>
      </c>
      <c r="I114" s="10">
        <f t="shared" si="6"/>
        <v>0</v>
      </c>
      <c r="J114" s="15">
        <v>0.644</v>
      </c>
      <c r="K114" s="10">
        <f t="shared" si="7"/>
        <v>0</v>
      </c>
      <c r="L114" s="12">
        <v>0.458</v>
      </c>
      <c r="M114" s="12">
        <f t="shared" si="8"/>
        <v>0</v>
      </c>
    </row>
    <row r="115" spans="1:13" ht="12.75">
      <c r="A115" s="53" t="s">
        <v>254</v>
      </c>
      <c r="B115" s="136"/>
      <c r="C115" s="206"/>
      <c r="D115" s="16" t="s">
        <v>255</v>
      </c>
      <c r="E115" s="198"/>
      <c r="F115" s="7">
        <v>1</v>
      </c>
      <c r="G115" s="8">
        <f t="shared" si="9"/>
        <v>0</v>
      </c>
      <c r="H115" s="9">
        <v>1.186</v>
      </c>
      <c r="I115" s="10">
        <f t="shared" si="6"/>
        <v>0</v>
      </c>
      <c r="J115" s="15">
        <v>1.134</v>
      </c>
      <c r="K115" s="10">
        <f t="shared" si="7"/>
        <v>0</v>
      </c>
      <c r="L115" s="12">
        <v>0.453</v>
      </c>
      <c r="M115" s="12">
        <f t="shared" si="8"/>
        <v>0</v>
      </c>
    </row>
    <row r="116" spans="1:13" ht="12.75">
      <c r="A116" s="53" t="s">
        <v>256</v>
      </c>
      <c r="B116" s="136"/>
      <c r="C116" s="206"/>
      <c r="D116" s="17" t="s">
        <v>257</v>
      </c>
      <c r="E116" s="198"/>
      <c r="F116" s="7">
        <v>1</v>
      </c>
      <c r="G116" s="50">
        <f>E115/F115</f>
        <v>0</v>
      </c>
      <c r="H116" s="9">
        <v>2.127</v>
      </c>
      <c r="I116" s="10">
        <f t="shared" si="6"/>
        <v>0</v>
      </c>
      <c r="J116" s="15">
        <v>1.962</v>
      </c>
      <c r="K116" s="10">
        <f t="shared" si="7"/>
        <v>0</v>
      </c>
      <c r="L116" s="12">
        <v>0.679</v>
      </c>
      <c r="M116" s="12">
        <f t="shared" si="8"/>
        <v>0</v>
      </c>
    </row>
    <row r="117" spans="1:13" ht="13.5" thickBot="1">
      <c r="A117" s="54" t="s">
        <v>258</v>
      </c>
      <c r="B117" s="138"/>
      <c r="C117" s="207"/>
      <c r="D117" s="19" t="s">
        <v>259</v>
      </c>
      <c r="E117" s="198"/>
      <c r="F117" s="7">
        <v>1</v>
      </c>
      <c r="G117" s="50">
        <f>E116/F116</f>
        <v>0</v>
      </c>
      <c r="H117" s="9">
        <v>2.031</v>
      </c>
      <c r="I117" s="10">
        <f t="shared" si="6"/>
        <v>0</v>
      </c>
      <c r="J117" s="15">
        <v>2.03</v>
      </c>
      <c r="K117" s="10">
        <f t="shared" si="7"/>
        <v>0</v>
      </c>
      <c r="L117" s="12">
        <v>0</v>
      </c>
      <c r="M117" s="12">
        <f t="shared" si="8"/>
        <v>0</v>
      </c>
    </row>
    <row r="118" spans="1:13" ht="15.75" thickBot="1">
      <c r="A118" s="5" t="s">
        <v>260</v>
      </c>
      <c r="B118" s="139" t="s">
        <v>261</v>
      </c>
      <c r="C118" s="208" t="s">
        <v>48</v>
      </c>
      <c r="D118" s="6" t="s">
        <v>262</v>
      </c>
      <c r="E118" s="198"/>
      <c r="F118" s="7">
        <v>50</v>
      </c>
      <c r="G118" s="8">
        <f aca="true" t="shared" si="10" ref="G118:G184">E118/F118</f>
        <v>0</v>
      </c>
      <c r="H118" s="9">
        <v>0.02</v>
      </c>
      <c r="I118" s="10">
        <f t="shared" si="6"/>
        <v>0</v>
      </c>
      <c r="J118" s="15">
        <v>0.018</v>
      </c>
      <c r="K118" s="10">
        <f t="shared" si="7"/>
        <v>0</v>
      </c>
      <c r="L118" s="12">
        <v>0.01</v>
      </c>
      <c r="M118" s="12">
        <f t="shared" si="8"/>
        <v>0</v>
      </c>
    </row>
    <row r="119" spans="1:13" ht="12.75">
      <c r="A119" s="13" t="s">
        <v>263</v>
      </c>
      <c r="B119" s="136"/>
      <c r="C119" s="206"/>
      <c r="D119" s="14" t="s">
        <v>264</v>
      </c>
      <c r="E119" s="198"/>
      <c r="F119" s="7">
        <v>200</v>
      </c>
      <c r="G119" s="8">
        <f t="shared" si="10"/>
        <v>0</v>
      </c>
      <c r="H119" s="9">
        <v>0.036</v>
      </c>
      <c r="I119" s="10">
        <f t="shared" si="6"/>
        <v>0</v>
      </c>
      <c r="J119" s="15">
        <v>0.032</v>
      </c>
      <c r="K119" s="10">
        <f t="shared" si="7"/>
        <v>0</v>
      </c>
      <c r="L119" s="52">
        <v>0.023</v>
      </c>
      <c r="M119" s="12">
        <f t="shared" si="8"/>
        <v>0</v>
      </c>
    </row>
    <row r="120" spans="1:13" ht="12.75">
      <c r="A120" s="13" t="s">
        <v>265</v>
      </c>
      <c r="B120" s="136"/>
      <c r="C120" s="206"/>
      <c r="D120" s="14" t="s">
        <v>266</v>
      </c>
      <c r="E120" s="198"/>
      <c r="F120" s="7">
        <v>150</v>
      </c>
      <c r="G120" s="8">
        <f t="shared" si="10"/>
        <v>0</v>
      </c>
      <c r="H120" s="9">
        <v>0.056</v>
      </c>
      <c r="I120" s="10">
        <f t="shared" si="6"/>
        <v>0</v>
      </c>
      <c r="J120" s="15">
        <v>0.052</v>
      </c>
      <c r="K120" s="10">
        <f t="shared" si="7"/>
        <v>0</v>
      </c>
      <c r="L120" s="12">
        <v>0.028</v>
      </c>
      <c r="M120" s="12">
        <f t="shared" si="8"/>
        <v>0</v>
      </c>
    </row>
    <row r="121" spans="1:13" ht="12.75">
      <c r="A121" s="13" t="s">
        <v>267</v>
      </c>
      <c r="B121" s="136"/>
      <c r="C121" s="206"/>
      <c r="D121" s="14" t="s">
        <v>268</v>
      </c>
      <c r="E121" s="198"/>
      <c r="F121" s="7">
        <v>100</v>
      </c>
      <c r="G121" s="8">
        <f t="shared" si="10"/>
        <v>0</v>
      </c>
      <c r="H121" s="9">
        <v>0.063</v>
      </c>
      <c r="I121" s="10">
        <f t="shared" si="6"/>
        <v>0</v>
      </c>
      <c r="J121" s="15">
        <v>0.062</v>
      </c>
      <c r="K121" s="10">
        <f t="shared" si="7"/>
        <v>0</v>
      </c>
      <c r="L121" s="12">
        <v>0.036</v>
      </c>
      <c r="M121" s="12">
        <f t="shared" si="8"/>
        <v>0</v>
      </c>
    </row>
    <row r="122" spans="1:13" ht="12.75">
      <c r="A122" s="13" t="s">
        <v>269</v>
      </c>
      <c r="B122" s="136"/>
      <c r="C122" s="206"/>
      <c r="D122" s="14" t="s">
        <v>270</v>
      </c>
      <c r="E122" s="198"/>
      <c r="F122" s="7">
        <v>60</v>
      </c>
      <c r="G122" s="8">
        <f t="shared" si="10"/>
        <v>0</v>
      </c>
      <c r="H122" s="9">
        <v>0.088</v>
      </c>
      <c r="I122" s="10">
        <f t="shared" si="6"/>
        <v>0</v>
      </c>
      <c r="J122" s="15">
        <v>0.082</v>
      </c>
      <c r="K122" s="10">
        <f t="shared" si="7"/>
        <v>0</v>
      </c>
      <c r="L122" s="12">
        <v>0.047</v>
      </c>
      <c r="M122" s="12">
        <f t="shared" si="8"/>
        <v>0</v>
      </c>
    </row>
    <row r="123" spans="1:13" ht="12.75">
      <c r="A123" s="13" t="s">
        <v>271</v>
      </c>
      <c r="B123" s="136"/>
      <c r="C123" s="206"/>
      <c r="D123" s="14" t="s">
        <v>272</v>
      </c>
      <c r="E123" s="198"/>
      <c r="F123" s="7">
        <v>50</v>
      </c>
      <c r="G123" s="8">
        <f t="shared" si="10"/>
        <v>0</v>
      </c>
      <c r="H123" s="9">
        <v>0.095</v>
      </c>
      <c r="I123" s="10">
        <f t="shared" si="6"/>
        <v>0</v>
      </c>
      <c r="J123" s="15">
        <v>0.09</v>
      </c>
      <c r="K123" s="10">
        <f t="shared" si="7"/>
        <v>0</v>
      </c>
      <c r="L123" s="12">
        <v>0.047</v>
      </c>
      <c r="M123" s="12">
        <f t="shared" si="8"/>
        <v>0</v>
      </c>
    </row>
    <row r="124" spans="1:13" ht="12.75">
      <c r="A124" s="13" t="s">
        <v>273</v>
      </c>
      <c r="B124" s="136"/>
      <c r="C124" s="206"/>
      <c r="D124" s="14" t="s">
        <v>274</v>
      </c>
      <c r="E124" s="198"/>
      <c r="F124" s="7">
        <v>40</v>
      </c>
      <c r="G124" s="8">
        <f t="shared" si="10"/>
        <v>0</v>
      </c>
      <c r="H124" s="9">
        <v>0.14</v>
      </c>
      <c r="I124" s="10">
        <f t="shared" si="6"/>
        <v>0</v>
      </c>
      <c r="J124" s="15">
        <v>0.132</v>
      </c>
      <c r="K124" s="10">
        <f t="shared" si="7"/>
        <v>0</v>
      </c>
      <c r="L124" s="12">
        <v>0.048</v>
      </c>
      <c r="M124" s="12">
        <f t="shared" si="8"/>
        <v>0</v>
      </c>
    </row>
    <row r="125" spans="1:13" ht="12.75">
      <c r="A125" s="13" t="s">
        <v>275</v>
      </c>
      <c r="B125" s="136"/>
      <c r="C125" s="206"/>
      <c r="D125" s="14" t="s">
        <v>276</v>
      </c>
      <c r="E125" s="198"/>
      <c r="F125" s="7">
        <v>15</v>
      </c>
      <c r="G125" s="8">
        <f t="shared" si="10"/>
        <v>0</v>
      </c>
      <c r="H125" s="9">
        <v>0.162</v>
      </c>
      <c r="I125" s="10">
        <f t="shared" si="6"/>
        <v>0</v>
      </c>
      <c r="J125" s="15">
        <v>0.135</v>
      </c>
      <c r="K125" s="10">
        <f t="shared" si="7"/>
        <v>0</v>
      </c>
      <c r="L125" s="12">
        <v>0.072</v>
      </c>
      <c r="M125" s="12">
        <f t="shared" si="8"/>
        <v>0</v>
      </c>
    </row>
    <row r="126" spans="1:13" ht="12.75">
      <c r="A126" s="13" t="s">
        <v>277</v>
      </c>
      <c r="B126" s="136"/>
      <c r="C126" s="206"/>
      <c r="D126" s="14" t="s">
        <v>278</v>
      </c>
      <c r="E126" s="198"/>
      <c r="F126" s="7">
        <v>30</v>
      </c>
      <c r="G126" s="8">
        <f t="shared" si="10"/>
        <v>0</v>
      </c>
      <c r="H126" s="9">
        <v>0.154</v>
      </c>
      <c r="I126" s="10">
        <f t="shared" si="6"/>
        <v>0</v>
      </c>
      <c r="J126" s="15">
        <v>0.152</v>
      </c>
      <c r="K126" s="10">
        <f t="shared" si="7"/>
        <v>0</v>
      </c>
      <c r="L126" s="12">
        <v>0.093</v>
      </c>
      <c r="M126" s="12">
        <f t="shared" si="8"/>
        <v>0</v>
      </c>
    </row>
    <row r="127" spans="1:13" ht="12.75">
      <c r="A127" s="13" t="s">
        <v>279</v>
      </c>
      <c r="B127" s="136"/>
      <c r="C127" s="206"/>
      <c r="D127" s="14" t="s">
        <v>280</v>
      </c>
      <c r="E127" s="198"/>
      <c r="F127" s="7">
        <v>15</v>
      </c>
      <c r="G127" s="8">
        <f t="shared" si="10"/>
        <v>0</v>
      </c>
      <c r="H127" s="9">
        <v>0.193</v>
      </c>
      <c r="I127" s="10">
        <f t="shared" si="6"/>
        <v>0</v>
      </c>
      <c r="J127" s="15">
        <v>0.176</v>
      </c>
      <c r="K127" s="10">
        <f t="shared" si="7"/>
        <v>0</v>
      </c>
      <c r="L127" s="12">
        <v>0.133</v>
      </c>
      <c r="M127" s="12">
        <f t="shared" si="8"/>
        <v>0</v>
      </c>
    </row>
    <row r="128" spans="1:13" ht="12.75">
      <c r="A128" s="13" t="s">
        <v>281</v>
      </c>
      <c r="B128" s="136"/>
      <c r="C128" s="206"/>
      <c r="D128" s="14" t="s">
        <v>282</v>
      </c>
      <c r="E128" s="198"/>
      <c r="F128" s="7">
        <v>5</v>
      </c>
      <c r="G128" s="8">
        <f t="shared" si="10"/>
        <v>0</v>
      </c>
      <c r="H128" s="9">
        <v>0.283</v>
      </c>
      <c r="I128" s="10">
        <f t="shared" si="6"/>
        <v>0</v>
      </c>
      <c r="J128" s="15">
        <v>0.239</v>
      </c>
      <c r="K128" s="10">
        <f t="shared" si="7"/>
        <v>0</v>
      </c>
      <c r="L128" s="12">
        <v>0.144</v>
      </c>
      <c r="M128" s="12">
        <f t="shared" si="8"/>
        <v>0</v>
      </c>
    </row>
    <row r="129" spans="1:13" ht="12.75">
      <c r="A129" s="13" t="s">
        <v>283</v>
      </c>
      <c r="B129" s="136"/>
      <c r="C129" s="206"/>
      <c r="D129" s="14" t="s">
        <v>284</v>
      </c>
      <c r="E129" s="198"/>
      <c r="F129" s="7">
        <v>15</v>
      </c>
      <c r="G129" s="8">
        <f t="shared" si="10"/>
        <v>0</v>
      </c>
      <c r="H129" s="9">
        <v>0.312</v>
      </c>
      <c r="I129" s="10">
        <f t="shared" si="6"/>
        <v>0</v>
      </c>
      <c r="J129" s="15">
        <v>0.29</v>
      </c>
      <c r="K129" s="10">
        <f t="shared" si="7"/>
        <v>0</v>
      </c>
      <c r="L129" s="12">
        <v>0.222</v>
      </c>
      <c r="M129" s="12">
        <f t="shared" si="8"/>
        <v>0</v>
      </c>
    </row>
    <row r="130" spans="1:13" ht="12.75">
      <c r="A130" s="13" t="s">
        <v>285</v>
      </c>
      <c r="B130" s="136"/>
      <c r="C130" s="206"/>
      <c r="D130" s="14" t="s">
        <v>286</v>
      </c>
      <c r="E130" s="198"/>
      <c r="F130" s="7">
        <v>15</v>
      </c>
      <c r="G130" s="8">
        <f t="shared" si="10"/>
        <v>0</v>
      </c>
      <c r="H130" s="9">
        <v>0.328</v>
      </c>
      <c r="I130" s="10">
        <f t="shared" si="6"/>
        <v>0</v>
      </c>
      <c r="J130" s="15">
        <v>0.306</v>
      </c>
      <c r="K130" s="10">
        <f t="shared" si="7"/>
        <v>0</v>
      </c>
      <c r="L130" s="12">
        <v>0.222</v>
      </c>
      <c r="M130" s="12">
        <f t="shared" si="8"/>
        <v>0</v>
      </c>
    </row>
    <row r="131" spans="1:13" ht="13.5" thickBot="1">
      <c r="A131" s="18" t="s">
        <v>287</v>
      </c>
      <c r="B131" s="138"/>
      <c r="C131" s="207"/>
      <c r="D131" s="19" t="s">
        <v>288</v>
      </c>
      <c r="E131" s="198"/>
      <c r="F131" s="7">
        <v>5</v>
      </c>
      <c r="G131" s="8">
        <f t="shared" si="10"/>
        <v>0</v>
      </c>
      <c r="H131" s="9">
        <v>0.366</v>
      </c>
      <c r="I131" s="10">
        <f t="shared" si="6"/>
        <v>0</v>
      </c>
      <c r="J131" s="15">
        <v>0.34</v>
      </c>
      <c r="K131" s="10">
        <f t="shared" si="7"/>
        <v>0</v>
      </c>
      <c r="L131" s="12">
        <v>0.222</v>
      </c>
      <c r="M131" s="12">
        <f t="shared" si="8"/>
        <v>0</v>
      </c>
    </row>
    <row r="132" spans="1:13" ht="15.75" thickBot="1">
      <c r="A132" s="5" t="s">
        <v>289</v>
      </c>
      <c r="B132" s="139" t="s">
        <v>290</v>
      </c>
      <c r="C132" s="208" t="s">
        <v>48</v>
      </c>
      <c r="D132" s="6" t="s">
        <v>291</v>
      </c>
      <c r="E132" s="198"/>
      <c r="F132" s="7">
        <v>50</v>
      </c>
      <c r="G132" s="8">
        <f t="shared" si="10"/>
        <v>0</v>
      </c>
      <c r="H132" s="9">
        <v>0.033</v>
      </c>
      <c r="I132" s="10">
        <f aca="true" t="shared" si="11" ref="I132:I198">E132*H132</f>
        <v>0</v>
      </c>
      <c r="J132" s="15">
        <v>0.028</v>
      </c>
      <c r="K132" s="10">
        <f t="shared" si="7"/>
        <v>0</v>
      </c>
      <c r="L132" s="12">
        <v>0.023</v>
      </c>
      <c r="M132" s="12">
        <f t="shared" si="8"/>
        <v>0</v>
      </c>
    </row>
    <row r="133" spans="1:13" ht="12.75">
      <c r="A133" s="13" t="s">
        <v>292</v>
      </c>
      <c r="B133" s="136"/>
      <c r="C133" s="206"/>
      <c r="D133" s="14" t="s">
        <v>293</v>
      </c>
      <c r="E133" s="198"/>
      <c r="F133" s="7">
        <v>50</v>
      </c>
      <c r="G133" s="8">
        <f t="shared" si="10"/>
        <v>0</v>
      </c>
      <c r="H133" s="9">
        <v>0.043</v>
      </c>
      <c r="I133" s="10">
        <f t="shared" si="11"/>
        <v>0</v>
      </c>
      <c r="J133" s="15">
        <v>0.04</v>
      </c>
      <c r="K133" s="10">
        <f t="shared" si="7"/>
        <v>0</v>
      </c>
      <c r="L133" s="12">
        <v>0.028</v>
      </c>
      <c r="M133" s="12">
        <f t="shared" si="8"/>
        <v>0</v>
      </c>
    </row>
    <row r="134" spans="1:13" ht="12.75">
      <c r="A134" s="13" t="s">
        <v>294</v>
      </c>
      <c r="B134" s="136"/>
      <c r="C134" s="206"/>
      <c r="D134" s="17" t="s">
        <v>295</v>
      </c>
      <c r="E134" s="198"/>
      <c r="F134" s="7">
        <v>50</v>
      </c>
      <c r="G134" s="8">
        <f t="shared" si="10"/>
        <v>0</v>
      </c>
      <c r="H134" s="9">
        <v>0.051</v>
      </c>
      <c r="I134" s="10">
        <f t="shared" si="11"/>
        <v>0</v>
      </c>
      <c r="J134" s="15">
        <v>0.044</v>
      </c>
      <c r="K134" s="10">
        <f t="shared" si="7"/>
        <v>0</v>
      </c>
      <c r="L134" s="12">
        <v>0.029</v>
      </c>
      <c r="M134" s="12">
        <f t="shared" si="8"/>
        <v>0</v>
      </c>
    </row>
    <row r="135" spans="1:13" ht="13.5" thickBot="1">
      <c r="A135" s="18" t="s">
        <v>296</v>
      </c>
      <c r="B135" s="138"/>
      <c r="C135" s="207"/>
      <c r="D135" s="19" t="s">
        <v>297</v>
      </c>
      <c r="E135" s="198"/>
      <c r="F135" s="7">
        <v>50</v>
      </c>
      <c r="G135" s="8">
        <f t="shared" si="10"/>
        <v>0</v>
      </c>
      <c r="H135" s="9">
        <v>0.059</v>
      </c>
      <c r="I135" s="10">
        <f t="shared" si="11"/>
        <v>0</v>
      </c>
      <c r="J135" s="15">
        <v>0.052</v>
      </c>
      <c r="K135" s="10">
        <f t="shared" si="7"/>
        <v>0</v>
      </c>
      <c r="L135" s="12">
        <v>0.029</v>
      </c>
      <c r="M135" s="12">
        <f t="shared" si="8"/>
        <v>0</v>
      </c>
    </row>
    <row r="136" spans="1:13" ht="15.75" thickBot="1">
      <c r="A136" s="5" t="s">
        <v>298</v>
      </c>
      <c r="B136" s="139" t="s">
        <v>299</v>
      </c>
      <c r="C136" s="208" t="s">
        <v>48</v>
      </c>
      <c r="D136" s="6" t="s">
        <v>229</v>
      </c>
      <c r="E136" s="198"/>
      <c r="F136" s="7">
        <v>50</v>
      </c>
      <c r="G136" s="8">
        <f t="shared" si="10"/>
        <v>0</v>
      </c>
      <c r="H136" s="9">
        <v>0.007</v>
      </c>
      <c r="I136" s="10">
        <f t="shared" si="11"/>
        <v>0</v>
      </c>
      <c r="J136" s="15">
        <v>0.006</v>
      </c>
      <c r="K136" s="10">
        <f aca="true" t="shared" si="12" ref="K136:K201">J136*E136</f>
        <v>0</v>
      </c>
      <c r="L136" s="12">
        <v>0.006</v>
      </c>
      <c r="M136" s="12">
        <f aca="true" t="shared" si="13" ref="M136:M201">L136*E136/100</f>
        <v>0</v>
      </c>
    </row>
    <row r="137" spans="1:13" ht="12.75">
      <c r="A137" s="13" t="s">
        <v>300</v>
      </c>
      <c r="B137" s="136"/>
      <c r="C137" s="206"/>
      <c r="D137" s="14" t="s">
        <v>231</v>
      </c>
      <c r="E137" s="198"/>
      <c r="F137" s="7">
        <v>500</v>
      </c>
      <c r="G137" s="8">
        <f t="shared" si="10"/>
        <v>0</v>
      </c>
      <c r="H137" s="9">
        <v>0.012</v>
      </c>
      <c r="I137" s="10">
        <f t="shared" si="11"/>
        <v>0</v>
      </c>
      <c r="J137" s="15">
        <v>0.01</v>
      </c>
      <c r="K137" s="10">
        <f t="shared" si="12"/>
        <v>0</v>
      </c>
      <c r="L137" s="12">
        <v>0.006</v>
      </c>
      <c r="M137" s="12">
        <f t="shared" si="13"/>
        <v>0</v>
      </c>
    </row>
    <row r="138" spans="1:13" ht="12.75">
      <c r="A138" s="13" t="s">
        <v>301</v>
      </c>
      <c r="B138" s="136"/>
      <c r="C138" s="206"/>
      <c r="D138" s="14" t="s">
        <v>233</v>
      </c>
      <c r="E138" s="198"/>
      <c r="F138" s="7">
        <v>250</v>
      </c>
      <c r="G138" s="8">
        <f t="shared" si="10"/>
        <v>0</v>
      </c>
      <c r="H138" s="9">
        <v>0.02</v>
      </c>
      <c r="I138" s="10">
        <f t="shared" si="11"/>
        <v>0</v>
      </c>
      <c r="J138" s="15">
        <v>0.018</v>
      </c>
      <c r="K138" s="10">
        <f t="shared" si="12"/>
        <v>0</v>
      </c>
      <c r="L138" s="12">
        <v>0.01</v>
      </c>
      <c r="M138" s="12">
        <f t="shared" si="13"/>
        <v>0</v>
      </c>
    </row>
    <row r="139" spans="1:13" ht="12.75">
      <c r="A139" s="13" t="s">
        <v>302</v>
      </c>
      <c r="B139" s="136"/>
      <c r="C139" s="206"/>
      <c r="D139" s="14" t="s">
        <v>245</v>
      </c>
      <c r="E139" s="198"/>
      <c r="F139" s="7">
        <v>150</v>
      </c>
      <c r="G139" s="8">
        <f t="shared" si="10"/>
        <v>0</v>
      </c>
      <c r="H139" s="9">
        <v>0.036</v>
      </c>
      <c r="I139" s="10">
        <f t="shared" si="11"/>
        <v>0</v>
      </c>
      <c r="J139" s="15">
        <v>0.034</v>
      </c>
      <c r="K139" s="10">
        <f t="shared" si="12"/>
        <v>0</v>
      </c>
      <c r="L139" s="12">
        <v>0.017</v>
      </c>
      <c r="M139" s="12">
        <f t="shared" si="13"/>
        <v>0</v>
      </c>
    </row>
    <row r="140" spans="1:13" ht="12.75">
      <c r="A140" s="13" t="s">
        <v>303</v>
      </c>
      <c r="B140" s="136"/>
      <c r="C140" s="206"/>
      <c r="D140" s="14" t="s">
        <v>247</v>
      </c>
      <c r="E140" s="198"/>
      <c r="F140" s="7">
        <v>80</v>
      </c>
      <c r="G140" s="8">
        <f t="shared" si="10"/>
        <v>0</v>
      </c>
      <c r="H140" s="9">
        <v>0.06</v>
      </c>
      <c r="I140" s="10">
        <f t="shared" si="11"/>
        <v>0</v>
      </c>
      <c r="J140" s="15">
        <v>0.056</v>
      </c>
      <c r="K140" s="10">
        <f t="shared" si="12"/>
        <v>0</v>
      </c>
      <c r="L140" s="12">
        <v>0.035</v>
      </c>
      <c r="M140" s="12">
        <f t="shared" si="13"/>
        <v>0</v>
      </c>
    </row>
    <row r="141" spans="1:13" ht="12.75">
      <c r="A141" s="13" t="s">
        <v>304</v>
      </c>
      <c r="B141" s="136"/>
      <c r="C141" s="206"/>
      <c r="D141" s="14" t="s">
        <v>249</v>
      </c>
      <c r="E141" s="198"/>
      <c r="F141" s="7">
        <v>70</v>
      </c>
      <c r="G141" s="8">
        <f t="shared" si="10"/>
        <v>0</v>
      </c>
      <c r="H141" s="9">
        <v>0.088</v>
      </c>
      <c r="I141" s="10">
        <f t="shared" si="11"/>
        <v>0</v>
      </c>
      <c r="J141" s="15">
        <v>0.082</v>
      </c>
      <c r="K141" s="10">
        <f t="shared" si="12"/>
        <v>0</v>
      </c>
      <c r="L141" s="12">
        <v>0.049</v>
      </c>
      <c r="M141" s="12">
        <f t="shared" si="13"/>
        <v>0</v>
      </c>
    </row>
    <row r="142" spans="1:13" ht="12.75">
      <c r="A142" s="13" t="s">
        <v>305</v>
      </c>
      <c r="B142" s="136"/>
      <c r="C142" s="206"/>
      <c r="D142" s="14" t="s">
        <v>251</v>
      </c>
      <c r="E142" s="198"/>
      <c r="F142" s="7">
        <v>30</v>
      </c>
      <c r="G142" s="8">
        <f t="shared" si="10"/>
        <v>0</v>
      </c>
      <c r="H142" s="9">
        <v>0.214</v>
      </c>
      <c r="I142" s="10">
        <f t="shared" si="11"/>
        <v>0</v>
      </c>
      <c r="J142" s="15">
        <v>0.118</v>
      </c>
      <c r="K142" s="10">
        <f t="shared" si="12"/>
        <v>0</v>
      </c>
      <c r="L142" s="12">
        <v>0.111</v>
      </c>
      <c r="M142" s="12">
        <f t="shared" si="13"/>
        <v>0</v>
      </c>
    </row>
    <row r="143" spans="1:13" ht="12.75">
      <c r="A143" s="13" t="s">
        <v>306</v>
      </c>
      <c r="B143" s="136"/>
      <c r="C143" s="206"/>
      <c r="D143" s="14" t="s">
        <v>253</v>
      </c>
      <c r="E143" s="198"/>
      <c r="F143" s="7">
        <v>5</v>
      </c>
      <c r="G143" s="8">
        <f t="shared" si="10"/>
        <v>0</v>
      </c>
      <c r="H143" s="9">
        <v>0.336</v>
      </c>
      <c r="I143" s="10">
        <f t="shared" si="11"/>
        <v>0</v>
      </c>
      <c r="J143" s="15">
        <v>0.314</v>
      </c>
      <c r="K143" s="10">
        <f t="shared" si="12"/>
        <v>0</v>
      </c>
      <c r="L143" s="12">
        <v>0.167</v>
      </c>
      <c r="M143" s="12">
        <f t="shared" si="13"/>
        <v>0</v>
      </c>
    </row>
    <row r="144" spans="1:13" ht="12.75">
      <c r="A144" s="13" t="s">
        <v>307</v>
      </c>
      <c r="B144" s="136"/>
      <c r="C144" s="206"/>
      <c r="D144" s="16" t="s">
        <v>255</v>
      </c>
      <c r="E144" s="198"/>
      <c r="F144" s="7">
        <v>1</v>
      </c>
      <c r="G144" s="8">
        <f t="shared" si="10"/>
        <v>0</v>
      </c>
      <c r="H144" s="9">
        <v>0.502</v>
      </c>
      <c r="I144" s="10">
        <f t="shared" si="11"/>
        <v>0</v>
      </c>
      <c r="J144" s="15">
        <v>0.47</v>
      </c>
      <c r="K144" s="10">
        <f t="shared" si="12"/>
        <v>0</v>
      </c>
      <c r="L144" s="12">
        <v>0.235</v>
      </c>
      <c r="M144" s="12">
        <f t="shared" si="13"/>
        <v>0</v>
      </c>
    </row>
    <row r="145" spans="1:13" ht="12.75">
      <c r="A145" s="13" t="s">
        <v>308</v>
      </c>
      <c r="B145" s="150"/>
      <c r="C145" s="206"/>
      <c r="D145" s="17" t="s">
        <v>257</v>
      </c>
      <c r="E145" s="198"/>
      <c r="F145" s="7">
        <v>1</v>
      </c>
      <c r="G145" s="8">
        <f t="shared" si="10"/>
        <v>0</v>
      </c>
      <c r="H145" s="9">
        <v>0.832</v>
      </c>
      <c r="I145" s="10">
        <f t="shared" si="11"/>
        <v>0</v>
      </c>
      <c r="J145" s="15">
        <v>0.782</v>
      </c>
      <c r="K145" s="10">
        <f t="shared" si="12"/>
        <v>0</v>
      </c>
      <c r="L145" s="12">
        <v>0.338</v>
      </c>
      <c r="M145" s="12">
        <f t="shared" si="13"/>
        <v>0</v>
      </c>
    </row>
    <row r="146" spans="1:13" ht="13.5" thickBot="1">
      <c r="A146" s="18" t="s">
        <v>309</v>
      </c>
      <c r="B146" s="151"/>
      <c r="C146" s="207"/>
      <c r="D146" s="19" t="s">
        <v>259</v>
      </c>
      <c r="E146" s="198"/>
      <c r="F146" s="7">
        <v>1</v>
      </c>
      <c r="G146" s="8">
        <f t="shared" si="10"/>
        <v>0</v>
      </c>
      <c r="H146" s="9">
        <v>0.746</v>
      </c>
      <c r="I146" s="10">
        <f t="shared" si="11"/>
        <v>0</v>
      </c>
      <c r="J146" s="15">
        <v>0.745</v>
      </c>
      <c r="K146" s="10">
        <f t="shared" si="12"/>
        <v>0</v>
      </c>
      <c r="L146" s="12">
        <v>0</v>
      </c>
      <c r="M146" s="12">
        <f t="shared" si="13"/>
        <v>0</v>
      </c>
    </row>
    <row r="147" spans="1:13" ht="15.75" thickBot="1">
      <c r="A147" s="5" t="s">
        <v>310</v>
      </c>
      <c r="B147" s="139" t="s">
        <v>311</v>
      </c>
      <c r="C147" s="208" t="s">
        <v>48</v>
      </c>
      <c r="D147" s="6" t="s">
        <v>312</v>
      </c>
      <c r="E147" s="198"/>
      <c r="F147" s="7">
        <v>450</v>
      </c>
      <c r="G147" s="8">
        <f t="shared" si="10"/>
        <v>0</v>
      </c>
      <c r="H147" s="9">
        <v>0.016</v>
      </c>
      <c r="I147" s="10">
        <f t="shared" si="11"/>
        <v>0</v>
      </c>
      <c r="J147" s="15">
        <v>0.014</v>
      </c>
      <c r="K147" s="10">
        <f t="shared" si="12"/>
        <v>0</v>
      </c>
      <c r="L147" s="12">
        <v>0.008</v>
      </c>
      <c r="M147" s="12">
        <f t="shared" si="13"/>
        <v>0</v>
      </c>
    </row>
    <row r="148" spans="1:13" ht="12.75">
      <c r="A148" s="13" t="s">
        <v>313</v>
      </c>
      <c r="B148" s="136"/>
      <c r="C148" s="206"/>
      <c r="D148" s="14" t="s">
        <v>314</v>
      </c>
      <c r="E148" s="198"/>
      <c r="F148" s="7">
        <v>250</v>
      </c>
      <c r="G148" s="8">
        <f t="shared" si="10"/>
        <v>0</v>
      </c>
      <c r="H148" s="9">
        <v>0.029</v>
      </c>
      <c r="I148" s="10">
        <f t="shared" si="11"/>
        <v>0</v>
      </c>
      <c r="J148" s="15">
        <v>0.026</v>
      </c>
      <c r="K148" s="10">
        <f t="shared" si="12"/>
        <v>0</v>
      </c>
      <c r="L148" s="12">
        <v>0.015</v>
      </c>
      <c r="M148" s="12">
        <f t="shared" si="13"/>
        <v>0</v>
      </c>
    </row>
    <row r="149" spans="1:13" ht="13.5" thickBot="1">
      <c r="A149" s="18" t="s">
        <v>315</v>
      </c>
      <c r="B149" s="138"/>
      <c r="C149" s="207"/>
      <c r="D149" s="19" t="s">
        <v>316</v>
      </c>
      <c r="E149" s="198"/>
      <c r="F149" s="7">
        <v>250</v>
      </c>
      <c r="G149" s="8">
        <f t="shared" si="10"/>
        <v>0</v>
      </c>
      <c r="H149" s="9">
        <v>0.03</v>
      </c>
      <c r="I149" s="10">
        <f t="shared" si="11"/>
        <v>0</v>
      </c>
      <c r="J149" s="15">
        <v>0.028</v>
      </c>
      <c r="K149" s="10">
        <f t="shared" si="12"/>
        <v>0</v>
      </c>
      <c r="L149" s="52">
        <v>0.015</v>
      </c>
      <c r="M149" s="12">
        <f t="shared" si="13"/>
        <v>0</v>
      </c>
    </row>
    <row r="150" spans="1:13" ht="15.75" thickBot="1">
      <c r="A150" s="5" t="s">
        <v>317</v>
      </c>
      <c r="B150" s="139" t="s">
        <v>318</v>
      </c>
      <c r="C150" s="208" t="s">
        <v>48</v>
      </c>
      <c r="D150" s="6" t="s">
        <v>319</v>
      </c>
      <c r="E150" s="198"/>
      <c r="F150" s="7">
        <v>50</v>
      </c>
      <c r="G150" s="8">
        <f t="shared" si="10"/>
        <v>0</v>
      </c>
      <c r="H150" s="9">
        <v>0.008</v>
      </c>
      <c r="I150" s="10">
        <f t="shared" si="11"/>
        <v>0</v>
      </c>
      <c r="J150" s="15">
        <v>0.006</v>
      </c>
      <c r="K150" s="10">
        <f t="shared" si="12"/>
        <v>0</v>
      </c>
      <c r="L150" s="12">
        <v>0.007</v>
      </c>
      <c r="M150" s="12">
        <f t="shared" si="13"/>
        <v>0</v>
      </c>
    </row>
    <row r="151" spans="1:13" ht="12.75">
      <c r="A151" s="13" t="s">
        <v>320</v>
      </c>
      <c r="B151" s="136"/>
      <c r="C151" s="206"/>
      <c r="D151" s="14" t="s">
        <v>321</v>
      </c>
      <c r="E151" s="198"/>
      <c r="F151" s="7">
        <v>500</v>
      </c>
      <c r="G151" s="8">
        <f t="shared" si="10"/>
        <v>0</v>
      </c>
      <c r="H151" s="9">
        <v>0.011</v>
      </c>
      <c r="I151" s="10">
        <f t="shared" si="11"/>
        <v>0</v>
      </c>
      <c r="J151" s="15">
        <v>0.01</v>
      </c>
      <c r="K151" s="10">
        <f t="shared" si="12"/>
        <v>0</v>
      </c>
      <c r="L151" s="12">
        <v>0.007</v>
      </c>
      <c r="M151" s="12">
        <f t="shared" si="13"/>
        <v>0</v>
      </c>
    </row>
    <row r="152" spans="1:13" ht="12.75">
      <c r="A152" s="13" t="s">
        <v>322</v>
      </c>
      <c r="B152" s="136"/>
      <c r="C152" s="206"/>
      <c r="D152" s="14" t="s">
        <v>323</v>
      </c>
      <c r="E152" s="198"/>
      <c r="F152" s="7">
        <v>300</v>
      </c>
      <c r="G152" s="8">
        <f t="shared" si="10"/>
        <v>0</v>
      </c>
      <c r="H152" s="9">
        <v>0.017</v>
      </c>
      <c r="I152" s="10">
        <f t="shared" si="11"/>
        <v>0</v>
      </c>
      <c r="J152" s="15">
        <v>0.016</v>
      </c>
      <c r="K152" s="10">
        <f t="shared" si="12"/>
        <v>0</v>
      </c>
      <c r="L152" s="12">
        <v>0.011</v>
      </c>
      <c r="M152" s="12">
        <f t="shared" si="13"/>
        <v>0</v>
      </c>
    </row>
    <row r="153" spans="1:13" ht="12.75">
      <c r="A153" s="13" t="s">
        <v>324</v>
      </c>
      <c r="B153" s="136"/>
      <c r="C153" s="206"/>
      <c r="D153" s="14" t="s">
        <v>325</v>
      </c>
      <c r="E153" s="198"/>
      <c r="F153" s="7">
        <v>300</v>
      </c>
      <c r="G153" s="8">
        <f t="shared" si="10"/>
        <v>0</v>
      </c>
      <c r="H153" s="9">
        <v>0.019</v>
      </c>
      <c r="I153" s="10">
        <f t="shared" si="11"/>
        <v>0</v>
      </c>
      <c r="J153" s="15">
        <v>0.018</v>
      </c>
      <c r="K153" s="10">
        <f t="shared" si="12"/>
        <v>0</v>
      </c>
      <c r="L153" s="12">
        <v>0.012</v>
      </c>
      <c r="M153" s="12">
        <f t="shared" si="13"/>
        <v>0</v>
      </c>
    </row>
    <row r="154" spans="1:13" ht="12.75">
      <c r="A154" s="13" t="s">
        <v>326</v>
      </c>
      <c r="B154" s="136"/>
      <c r="C154" s="206"/>
      <c r="D154" s="14" t="s">
        <v>327</v>
      </c>
      <c r="E154" s="198"/>
      <c r="F154" s="7">
        <v>50</v>
      </c>
      <c r="G154" s="8">
        <f t="shared" si="10"/>
        <v>0</v>
      </c>
      <c r="H154" s="9">
        <v>0.029</v>
      </c>
      <c r="I154" s="10">
        <f t="shared" si="11"/>
        <v>0</v>
      </c>
      <c r="J154" s="15">
        <v>0.024</v>
      </c>
      <c r="K154" s="10">
        <f t="shared" si="12"/>
        <v>0</v>
      </c>
      <c r="L154" s="12">
        <v>0.02</v>
      </c>
      <c r="M154" s="12">
        <f t="shared" si="13"/>
        <v>0</v>
      </c>
    </row>
    <row r="155" spans="1:13" ht="12.75">
      <c r="A155" s="13" t="s">
        <v>328</v>
      </c>
      <c r="B155" s="136"/>
      <c r="C155" s="206"/>
      <c r="D155" s="14" t="s">
        <v>329</v>
      </c>
      <c r="E155" s="198"/>
      <c r="F155" s="7">
        <v>50</v>
      </c>
      <c r="G155" s="8">
        <f t="shared" si="10"/>
        <v>0</v>
      </c>
      <c r="H155" s="9">
        <v>0.031</v>
      </c>
      <c r="I155" s="10">
        <f t="shared" si="11"/>
        <v>0</v>
      </c>
      <c r="J155" s="15">
        <v>0.026</v>
      </c>
      <c r="K155" s="10">
        <f t="shared" si="12"/>
        <v>0</v>
      </c>
      <c r="L155" s="12">
        <v>0.02</v>
      </c>
      <c r="M155" s="12">
        <f t="shared" si="13"/>
        <v>0</v>
      </c>
    </row>
    <row r="156" spans="1:13" ht="12.75">
      <c r="A156" s="13" t="s">
        <v>330</v>
      </c>
      <c r="B156" s="136"/>
      <c r="C156" s="206"/>
      <c r="D156" s="14" t="s">
        <v>331</v>
      </c>
      <c r="E156" s="198"/>
      <c r="F156" s="7">
        <v>60</v>
      </c>
      <c r="G156" s="8">
        <f t="shared" si="10"/>
        <v>0</v>
      </c>
      <c r="H156" s="9">
        <v>0.039</v>
      </c>
      <c r="I156" s="10">
        <f t="shared" si="11"/>
        <v>0</v>
      </c>
      <c r="J156" s="15">
        <v>0.034</v>
      </c>
      <c r="K156" s="10">
        <f t="shared" si="12"/>
        <v>0</v>
      </c>
      <c r="L156" s="12">
        <v>0.03</v>
      </c>
      <c r="M156" s="12">
        <f t="shared" si="13"/>
        <v>0</v>
      </c>
    </row>
    <row r="157" spans="1:13" ht="12.75">
      <c r="A157" s="13" t="s">
        <v>7</v>
      </c>
      <c r="B157" s="136"/>
      <c r="C157" s="206"/>
      <c r="D157" s="14" t="s">
        <v>8</v>
      </c>
      <c r="E157" s="198"/>
      <c r="F157" s="7">
        <v>5</v>
      </c>
      <c r="G157" s="8">
        <f t="shared" si="10"/>
        <v>0</v>
      </c>
      <c r="H157" s="9">
        <v>0.0502</v>
      </c>
      <c r="I157" s="10">
        <f t="shared" si="11"/>
        <v>0</v>
      </c>
      <c r="J157" s="15">
        <v>0.042</v>
      </c>
      <c r="K157" s="10">
        <f t="shared" si="12"/>
        <v>0</v>
      </c>
      <c r="L157" s="12">
        <v>0.026</v>
      </c>
      <c r="M157" s="12">
        <f t="shared" si="13"/>
        <v>0</v>
      </c>
    </row>
    <row r="158" spans="1:13" ht="12.75">
      <c r="A158" s="13" t="s">
        <v>332</v>
      </c>
      <c r="B158" s="136"/>
      <c r="C158" s="206"/>
      <c r="D158" s="14" t="s">
        <v>333</v>
      </c>
      <c r="E158" s="198"/>
      <c r="F158" s="7">
        <v>50</v>
      </c>
      <c r="G158" s="8">
        <f t="shared" si="10"/>
        <v>0</v>
      </c>
      <c r="H158" s="9">
        <v>0.058</v>
      </c>
      <c r="I158" s="10">
        <f t="shared" si="11"/>
        <v>0</v>
      </c>
      <c r="J158" s="15">
        <v>0.052</v>
      </c>
      <c r="K158" s="10">
        <f t="shared" si="12"/>
        <v>0</v>
      </c>
      <c r="L158" s="12">
        <v>0.042</v>
      </c>
      <c r="M158" s="12">
        <f t="shared" si="13"/>
        <v>0</v>
      </c>
    </row>
    <row r="159" spans="1:13" ht="12.75">
      <c r="A159" s="13" t="s">
        <v>334</v>
      </c>
      <c r="B159" s="136"/>
      <c r="C159" s="206"/>
      <c r="D159" s="14" t="s">
        <v>335</v>
      </c>
      <c r="E159" s="198"/>
      <c r="F159" s="7">
        <v>50</v>
      </c>
      <c r="G159" s="8">
        <f t="shared" si="10"/>
        <v>0</v>
      </c>
      <c r="H159" s="9">
        <v>0.055</v>
      </c>
      <c r="I159" s="10">
        <f t="shared" si="11"/>
        <v>0</v>
      </c>
      <c r="J159" s="15">
        <v>0.048</v>
      </c>
      <c r="K159" s="10">
        <f t="shared" si="12"/>
        <v>0</v>
      </c>
      <c r="L159" s="12">
        <v>0.042</v>
      </c>
      <c r="M159" s="12">
        <f t="shared" si="13"/>
        <v>0</v>
      </c>
    </row>
    <row r="160" spans="1:13" ht="12.75">
      <c r="A160" s="13" t="s">
        <v>336</v>
      </c>
      <c r="B160" s="136"/>
      <c r="C160" s="206"/>
      <c r="D160" s="14" t="s">
        <v>337</v>
      </c>
      <c r="E160" s="198"/>
      <c r="F160" s="7">
        <v>10</v>
      </c>
      <c r="G160" s="8">
        <f t="shared" si="10"/>
        <v>0</v>
      </c>
      <c r="H160" s="9">
        <v>0.085</v>
      </c>
      <c r="I160" s="10">
        <f t="shared" si="11"/>
        <v>0</v>
      </c>
      <c r="J160" s="15">
        <v>0.08</v>
      </c>
      <c r="K160" s="10">
        <f t="shared" si="12"/>
        <v>0</v>
      </c>
      <c r="L160" s="12">
        <v>0.049</v>
      </c>
      <c r="M160" s="12">
        <f t="shared" si="13"/>
        <v>0</v>
      </c>
    </row>
    <row r="161" spans="1:13" ht="12.75">
      <c r="A161" s="13" t="s">
        <v>338</v>
      </c>
      <c r="B161" s="136"/>
      <c r="C161" s="206"/>
      <c r="D161" s="14" t="s">
        <v>339</v>
      </c>
      <c r="E161" s="198"/>
      <c r="F161" s="7">
        <v>10</v>
      </c>
      <c r="G161" s="8">
        <f t="shared" si="10"/>
        <v>0</v>
      </c>
      <c r="H161" s="9">
        <v>0.084</v>
      </c>
      <c r="I161" s="10">
        <f t="shared" si="11"/>
        <v>0</v>
      </c>
      <c r="J161" s="15">
        <v>0.078</v>
      </c>
      <c r="K161" s="10">
        <f t="shared" si="12"/>
        <v>0</v>
      </c>
      <c r="L161" s="12">
        <v>0.049</v>
      </c>
      <c r="M161" s="12">
        <f t="shared" si="13"/>
        <v>0</v>
      </c>
    </row>
    <row r="162" spans="1:13" ht="12.75">
      <c r="A162" s="13" t="s">
        <v>340</v>
      </c>
      <c r="B162" s="136"/>
      <c r="C162" s="206"/>
      <c r="D162" s="14" t="s">
        <v>341</v>
      </c>
      <c r="E162" s="198"/>
      <c r="F162" s="7">
        <v>10</v>
      </c>
      <c r="G162" s="8">
        <f t="shared" si="10"/>
        <v>0</v>
      </c>
      <c r="H162" s="9">
        <v>0.083</v>
      </c>
      <c r="I162" s="10">
        <f t="shared" si="11"/>
        <v>0</v>
      </c>
      <c r="J162" s="15">
        <v>0.078</v>
      </c>
      <c r="K162" s="10">
        <f t="shared" si="12"/>
        <v>0</v>
      </c>
      <c r="L162" s="12">
        <v>0.049</v>
      </c>
      <c r="M162" s="12">
        <f t="shared" si="13"/>
        <v>0</v>
      </c>
    </row>
    <row r="163" spans="1:13" ht="15">
      <c r="A163" s="13" t="s">
        <v>342</v>
      </c>
      <c r="B163" s="149"/>
      <c r="C163" s="213"/>
      <c r="D163" s="14" t="s">
        <v>343</v>
      </c>
      <c r="E163" s="198"/>
      <c r="F163" s="7">
        <v>20</v>
      </c>
      <c r="G163" s="8">
        <f t="shared" si="10"/>
        <v>0</v>
      </c>
      <c r="H163" s="9">
        <v>0.129</v>
      </c>
      <c r="I163" s="10">
        <f t="shared" si="11"/>
        <v>0</v>
      </c>
      <c r="J163" s="15">
        <v>0.116</v>
      </c>
      <c r="K163" s="10">
        <f t="shared" si="12"/>
        <v>0</v>
      </c>
      <c r="L163" s="12">
        <v>0.102</v>
      </c>
      <c r="M163" s="12">
        <f t="shared" si="13"/>
        <v>0</v>
      </c>
    </row>
    <row r="164" spans="1:13" ht="12.75">
      <c r="A164" s="13" t="s">
        <v>344</v>
      </c>
      <c r="B164" s="146"/>
      <c r="C164" s="209"/>
      <c r="D164" s="14" t="s">
        <v>345</v>
      </c>
      <c r="E164" s="198"/>
      <c r="F164" s="7">
        <v>20</v>
      </c>
      <c r="G164" s="8">
        <f t="shared" si="10"/>
        <v>0</v>
      </c>
      <c r="H164" s="9">
        <v>0.134</v>
      </c>
      <c r="I164" s="10">
        <f t="shared" si="11"/>
        <v>0</v>
      </c>
      <c r="J164" s="15">
        <v>0.12</v>
      </c>
      <c r="K164" s="10">
        <f t="shared" si="12"/>
        <v>0</v>
      </c>
      <c r="L164" s="12">
        <v>0.102</v>
      </c>
      <c r="M164" s="12">
        <f t="shared" si="13"/>
        <v>0</v>
      </c>
    </row>
    <row r="165" spans="1:13" ht="12.75">
      <c r="A165" s="13" t="s">
        <v>346</v>
      </c>
      <c r="B165" s="136"/>
      <c r="C165" s="206"/>
      <c r="D165" s="14" t="s">
        <v>347</v>
      </c>
      <c r="E165" s="198"/>
      <c r="F165" s="7">
        <v>5</v>
      </c>
      <c r="G165" s="8">
        <f t="shared" si="10"/>
        <v>0</v>
      </c>
      <c r="H165" s="9">
        <v>0.231</v>
      </c>
      <c r="I165" s="10">
        <f t="shared" si="11"/>
        <v>0</v>
      </c>
      <c r="J165" s="15">
        <v>0.21</v>
      </c>
      <c r="K165" s="10">
        <f t="shared" si="12"/>
        <v>0</v>
      </c>
      <c r="L165" s="12">
        <v>0.133</v>
      </c>
      <c r="M165" s="12">
        <f t="shared" si="13"/>
        <v>0</v>
      </c>
    </row>
    <row r="166" spans="1:13" ht="12.75">
      <c r="A166" s="13" t="s">
        <v>348</v>
      </c>
      <c r="B166" s="136"/>
      <c r="C166" s="206"/>
      <c r="D166" s="14" t="s">
        <v>349</v>
      </c>
      <c r="E166" s="198"/>
      <c r="F166" s="7">
        <v>1</v>
      </c>
      <c r="G166" s="8">
        <f t="shared" si="10"/>
        <v>0</v>
      </c>
      <c r="H166" s="9">
        <v>0.247</v>
      </c>
      <c r="I166" s="10">
        <f t="shared" si="11"/>
        <v>0</v>
      </c>
      <c r="J166" s="15">
        <v>0.22</v>
      </c>
      <c r="K166" s="10">
        <f t="shared" si="12"/>
        <v>0</v>
      </c>
      <c r="L166" s="12">
        <v>0.139</v>
      </c>
      <c r="M166" s="12">
        <f t="shared" si="13"/>
        <v>0</v>
      </c>
    </row>
    <row r="167" spans="1:13" ht="12.75">
      <c r="A167" s="13" t="s">
        <v>350</v>
      </c>
      <c r="B167" s="136"/>
      <c r="C167" s="206"/>
      <c r="D167" s="14" t="s">
        <v>351</v>
      </c>
      <c r="E167" s="198"/>
      <c r="F167" s="7">
        <v>1</v>
      </c>
      <c r="G167" s="8">
        <f t="shared" si="10"/>
        <v>0</v>
      </c>
      <c r="H167" s="9">
        <v>0.319</v>
      </c>
      <c r="I167" s="10">
        <f t="shared" si="11"/>
        <v>0</v>
      </c>
      <c r="J167" s="15">
        <v>0.29</v>
      </c>
      <c r="K167" s="10">
        <f t="shared" si="12"/>
        <v>0</v>
      </c>
      <c r="L167" s="12">
        <v>0.173</v>
      </c>
      <c r="M167" s="12">
        <f t="shared" si="13"/>
        <v>0</v>
      </c>
    </row>
    <row r="168" spans="1:13" ht="12.75">
      <c r="A168" s="13" t="s">
        <v>352</v>
      </c>
      <c r="B168" s="136"/>
      <c r="C168" s="206"/>
      <c r="D168" s="16" t="s">
        <v>353</v>
      </c>
      <c r="E168" s="198"/>
      <c r="F168" s="7">
        <v>1</v>
      </c>
      <c r="G168" s="8">
        <f t="shared" si="10"/>
        <v>0</v>
      </c>
      <c r="H168" s="9">
        <v>0.3</v>
      </c>
      <c r="I168" s="10">
        <f t="shared" si="11"/>
        <v>0</v>
      </c>
      <c r="J168" s="15">
        <v>0.268</v>
      </c>
      <c r="K168" s="10">
        <f t="shared" si="12"/>
        <v>0</v>
      </c>
      <c r="L168" s="12">
        <v>0.255</v>
      </c>
      <c r="M168" s="12">
        <f t="shared" si="13"/>
        <v>0</v>
      </c>
    </row>
    <row r="169" spans="1:13" ht="12.75">
      <c r="A169" s="13" t="s">
        <v>354</v>
      </c>
      <c r="B169" s="136"/>
      <c r="C169" s="206"/>
      <c r="D169" s="17" t="s">
        <v>355</v>
      </c>
      <c r="E169" s="198"/>
      <c r="F169" s="7">
        <v>1</v>
      </c>
      <c r="G169" s="8">
        <f t="shared" si="10"/>
        <v>0</v>
      </c>
      <c r="H169" s="9">
        <v>0.533</v>
      </c>
      <c r="I169" s="10">
        <f t="shared" si="11"/>
        <v>0</v>
      </c>
      <c r="J169" s="15">
        <v>0.502</v>
      </c>
      <c r="K169" s="10">
        <f t="shared" si="12"/>
        <v>0</v>
      </c>
      <c r="L169" s="12">
        <v>0.296</v>
      </c>
      <c r="M169" s="12">
        <f t="shared" si="13"/>
        <v>0</v>
      </c>
    </row>
    <row r="170" spans="1:13" ht="13.5" thickBot="1">
      <c r="A170" s="13" t="s">
        <v>356</v>
      </c>
      <c r="B170" s="136"/>
      <c r="C170" s="206"/>
      <c r="D170" s="16" t="s">
        <v>357</v>
      </c>
      <c r="E170" s="198"/>
      <c r="F170" s="7">
        <v>1</v>
      </c>
      <c r="G170" s="8">
        <f t="shared" si="10"/>
        <v>0</v>
      </c>
      <c r="H170" s="9">
        <v>0.679</v>
      </c>
      <c r="I170" s="10">
        <f t="shared" si="11"/>
        <v>0</v>
      </c>
      <c r="J170" s="15">
        <v>0.678</v>
      </c>
      <c r="K170" s="10">
        <f t="shared" si="12"/>
        <v>0</v>
      </c>
      <c r="L170" s="12">
        <v>0.296</v>
      </c>
      <c r="M170" s="12">
        <f t="shared" si="13"/>
        <v>0</v>
      </c>
    </row>
    <row r="171" spans="1:13" ht="15.75" thickBot="1">
      <c r="A171" s="5" t="s">
        <v>933</v>
      </c>
      <c r="B171" s="139" t="s">
        <v>815</v>
      </c>
      <c r="C171" s="214" t="s">
        <v>48</v>
      </c>
      <c r="D171" s="6" t="s">
        <v>30</v>
      </c>
      <c r="E171" s="258"/>
      <c r="F171" s="7">
        <v>1</v>
      </c>
      <c r="G171" s="8">
        <f t="shared" si="10"/>
        <v>0</v>
      </c>
      <c r="H171" s="9">
        <v>0.109</v>
      </c>
      <c r="I171" s="10">
        <f t="shared" si="11"/>
        <v>0</v>
      </c>
      <c r="J171" s="15">
        <v>0.098</v>
      </c>
      <c r="K171" s="10">
        <f t="shared" si="12"/>
        <v>0</v>
      </c>
      <c r="L171" s="12">
        <v>0.043</v>
      </c>
      <c r="M171" s="12">
        <f t="shared" si="13"/>
        <v>0</v>
      </c>
    </row>
    <row r="172" spans="1:13" ht="13.5" thickBot="1">
      <c r="A172" s="18" t="s">
        <v>934</v>
      </c>
      <c r="B172" s="138"/>
      <c r="C172" s="207"/>
      <c r="D172" s="29" t="s">
        <v>31</v>
      </c>
      <c r="E172" s="198"/>
      <c r="F172" s="7">
        <v>1</v>
      </c>
      <c r="G172" s="8">
        <f t="shared" si="10"/>
        <v>0</v>
      </c>
      <c r="H172" s="9">
        <v>0.15</v>
      </c>
      <c r="I172" s="10">
        <f t="shared" si="11"/>
        <v>0</v>
      </c>
      <c r="J172" s="15">
        <v>0.138</v>
      </c>
      <c r="K172" s="10">
        <f t="shared" si="12"/>
        <v>0</v>
      </c>
      <c r="L172" s="12">
        <v>0.055</v>
      </c>
      <c r="M172" s="12">
        <f t="shared" si="13"/>
        <v>0</v>
      </c>
    </row>
    <row r="173" spans="1:13" ht="15.75" thickBot="1">
      <c r="A173" s="5" t="s">
        <v>358</v>
      </c>
      <c r="B173" s="139" t="s">
        <v>359</v>
      </c>
      <c r="C173" s="214" t="s">
        <v>48</v>
      </c>
      <c r="D173" s="6" t="s">
        <v>237</v>
      </c>
      <c r="E173" s="198"/>
      <c r="F173" s="7">
        <v>50</v>
      </c>
      <c r="G173" s="8">
        <f t="shared" si="10"/>
        <v>0</v>
      </c>
      <c r="H173" s="9">
        <v>0.005</v>
      </c>
      <c r="I173" s="10">
        <f t="shared" si="11"/>
        <v>0</v>
      </c>
      <c r="J173" s="15">
        <v>0.004</v>
      </c>
      <c r="K173" s="10">
        <f t="shared" si="12"/>
        <v>0</v>
      </c>
      <c r="L173" s="12">
        <v>0.004</v>
      </c>
      <c r="M173" s="12">
        <f t="shared" si="13"/>
        <v>0</v>
      </c>
    </row>
    <row r="174" spans="1:13" ht="12.75">
      <c r="A174" s="13" t="s">
        <v>360</v>
      </c>
      <c r="B174" s="136"/>
      <c r="C174" s="206"/>
      <c r="D174" s="14" t="s">
        <v>231</v>
      </c>
      <c r="E174" s="198"/>
      <c r="F174" s="7">
        <v>150</v>
      </c>
      <c r="G174" s="8">
        <f t="shared" si="10"/>
        <v>0</v>
      </c>
      <c r="H174" s="9">
        <v>0.009</v>
      </c>
      <c r="I174" s="10">
        <f t="shared" si="11"/>
        <v>0</v>
      </c>
      <c r="J174" s="15">
        <v>0.008</v>
      </c>
      <c r="K174" s="10">
        <f t="shared" si="12"/>
        <v>0</v>
      </c>
      <c r="L174" s="12">
        <v>0.007</v>
      </c>
      <c r="M174" s="12">
        <f t="shared" si="13"/>
        <v>0</v>
      </c>
    </row>
    <row r="175" spans="1:13" ht="12.75">
      <c r="A175" s="13" t="s">
        <v>361</v>
      </c>
      <c r="B175" s="136"/>
      <c r="C175" s="206"/>
      <c r="D175" s="14" t="s">
        <v>233</v>
      </c>
      <c r="E175" s="198"/>
      <c r="F175" s="7">
        <v>150</v>
      </c>
      <c r="G175" s="8">
        <f t="shared" si="10"/>
        <v>0</v>
      </c>
      <c r="H175" s="9">
        <v>0.016</v>
      </c>
      <c r="I175" s="10">
        <f t="shared" si="11"/>
        <v>0</v>
      </c>
      <c r="J175" s="15">
        <v>0.014</v>
      </c>
      <c r="K175" s="10">
        <f t="shared" si="12"/>
        <v>0</v>
      </c>
      <c r="L175" s="12">
        <v>0.008</v>
      </c>
      <c r="M175" s="12">
        <f t="shared" si="13"/>
        <v>0</v>
      </c>
    </row>
    <row r="176" spans="1:13" ht="12.75">
      <c r="A176" s="13" t="s">
        <v>362</v>
      </c>
      <c r="B176" s="136"/>
      <c r="C176" s="206"/>
      <c r="D176" s="14" t="s">
        <v>245</v>
      </c>
      <c r="E176" s="198"/>
      <c r="F176" s="7">
        <v>100</v>
      </c>
      <c r="G176" s="8">
        <f t="shared" si="10"/>
        <v>0</v>
      </c>
      <c r="H176" s="9">
        <v>0.03</v>
      </c>
      <c r="I176" s="10">
        <f t="shared" si="11"/>
        <v>0</v>
      </c>
      <c r="J176" s="15">
        <v>0.026</v>
      </c>
      <c r="K176" s="10">
        <f t="shared" si="12"/>
        <v>0</v>
      </c>
      <c r="L176" s="12">
        <v>0.015</v>
      </c>
      <c r="M176" s="12">
        <f t="shared" si="13"/>
        <v>0</v>
      </c>
    </row>
    <row r="177" spans="1:13" ht="12.75">
      <c r="A177" s="13" t="s">
        <v>363</v>
      </c>
      <c r="B177" s="136"/>
      <c r="C177" s="206"/>
      <c r="D177" s="14" t="s">
        <v>226</v>
      </c>
      <c r="E177" s="198"/>
      <c r="F177" s="7">
        <v>25</v>
      </c>
      <c r="G177" s="8">
        <f t="shared" si="10"/>
        <v>0</v>
      </c>
      <c r="H177" s="9">
        <v>0.057</v>
      </c>
      <c r="I177" s="10">
        <f t="shared" si="11"/>
        <v>0</v>
      </c>
      <c r="J177" s="15">
        <v>0.048</v>
      </c>
      <c r="K177" s="10">
        <f t="shared" si="12"/>
        <v>0</v>
      </c>
      <c r="L177" s="12">
        <v>0.043</v>
      </c>
      <c r="M177" s="12">
        <f t="shared" si="13"/>
        <v>0</v>
      </c>
    </row>
    <row r="178" spans="1:13" ht="12.75">
      <c r="A178" s="13" t="s">
        <v>364</v>
      </c>
      <c r="B178" s="136"/>
      <c r="C178" s="206"/>
      <c r="D178" s="14" t="s">
        <v>365</v>
      </c>
      <c r="E178" s="198"/>
      <c r="F178" s="7">
        <v>25</v>
      </c>
      <c r="G178" s="8">
        <f t="shared" si="10"/>
        <v>0</v>
      </c>
      <c r="H178" s="9">
        <v>0.088</v>
      </c>
      <c r="I178" s="10">
        <f t="shared" si="11"/>
        <v>0</v>
      </c>
      <c r="J178" s="15">
        <v>0.078</v>
      </c>
      <c r="K178" s="10">
        <f t="shared" si="12"/>
        <v>0</v>
      </c>
      <c r="L178" s="12">
        <v>0.072</v>
      </c>
      <c r="M178" s="12">
        <f t="shared" si="13"/>
        <v>0</v>
      </c>
    </row>
    <row r="179" spans="1:13" ht="12.75">
      <c r="A179" s="13" t="s">
        <v>366</v>
      </c>
      <c r="B179" s="136"/>
      <c r="C179" s="206"/>
      <c r="D179" s="14" t="s">
        <v>251</v>
      </c>
      <c r="E179" s="198"/>
      <c r="F179" s="7">
        <v>5</v>
      </c>
      <c r="G179" s="8">
        <f t="shared" si="10"/>
        <v>0</v>
      </c>
      <c r="H179" s="9">
        <v>0.184</v>
      </c>
      <c r="I179" s="10">
        <f t="shared" si="11"/>
        <v>0</v>
      </c>
      <c r="J179" s="15">
        <v>0.17</v>
      </c>
      <c r="K179" s="10">
        <f t="shared" si="12"/>
        <v>0</v>
      </c>
      <c r="L179" s="12">
        <v>0.095</v>
      </c>
      <c r="M179" s="12">
        <f t="shared" si="13"/>
        <v>0</v>
      </c>
    </row>
    <row r="180" spans="1:13" ht="12.75">
      <c r="A180" s="13" t="s">
        <v>367</v>
      </c>
      <c r="B180" s="136"/>
      <c r="C180" s="206"/>
      <c r="D180" s="14" t="s">
        <v>253</v>
      </c>
      <c r="E180" s="198"/>
      <c r="F180" s="7">
        <v>5</v>
      </c>
      <c r="G180" s="8">
        <f t="shared" si="10"/>
        <v>0</v>
      </c>
      <c r="H180" s="9">
        <v>0.276</v>
      </c>
      <c r="I180" s="10">
        <f t="shared" si="11"/>
        <v>0</v>
      </c>
      <c r="J180" s="15">
        <v>0.262</v>
      </c>
      <c r="K180" s="10">
        <f t="shared" si="12"/>
        <v>0</v>
      </c>
      <c r="L180" s="12">
        <v>0.072</v>
      </c>
      <c r="M180" s="12">
        <f t="shared" si="13"/>
        <v>0</v>
      </c>
    </row>
    <row r="181" spans="1:13" ht="12.75">
      <c r="A181" s="13" t="s">
        <v>368</v>
      </c>
      <c r="B181" s="136"/>
      <c r="C181" s="206"/>
      <c r="D181" s="14" t="s">
        <v>369</v>
      </c>
      <c r="E181" s="198"/>
      <c r="F181" s="7">
        <v>1</v>
      </c>
      <c r="G181" s="8">
        <f t="shared" si="10"/>
        <v>0</v>
      </c>
      <c r="H181" s="9">
        <v>0.466</v>
      </c>
      <c r="I181" s="10">
        <f t="shared" si="11"/>
        <v>0</v>
      </c>
      <c r="J181" s="15">
        <v>0.425</v>
      </c>
      <c r="K181" s="10">
        <f t="shared" si="12"/>
        <v>0</v>
      </c>
      <c r="L181" s="12">
        <v>0.183</v>
      </c>
      <c r="M181" s="12">
        <f t="shared" si="13"/>
        <v>0</v>
      </c>
    </row>
    <row r="182" spans="1:13" ht="13.5" thickBot="1">
      <c r="A182" s="18" t="s">
        <v>370</v>
      </c>
      <c r="B182" s="138"/>
      <c r="C182" s="207"/>
      <c r="D182" s="19" t="s">
        <v>257</v>
      </c>
      <c r="E182" s="198"/>
      <c r="F182" s="7">
        <v>1</v>
      </c>
      <c r="G182" s="8">
        <f t="shared" si="10"/>
        <v>0</v>
      </c>
      <c r="H182" s="9">
        <v>0.803</v>
      </c>
      <c r="I182" s="10">
        <f t="shared" si="11"/>
        <v>0</v>
      </c>
      <c r="J182" s="15">
        <v>0.715</v>
      </c>
      <c r="K182" s="10">
        <f t="shared" si="12"/>
        <v>0</v>
      </c>
      <c r="L182" s="12">
        <v>0.203</v>
      </c>
      <c r="M182" s="12">
        <f t="shared" si="13"/>
        <v>0</v>
      </c>
    </row>
    <row r="183" spans="1:13" ht="15.75" thickBot="1">
      <c r="A183" s="55" t="s">
        <v>371</v>
      </c>
      <c r="B183" s="152" t="s">
        <v>372</v>
      </c>
      <c r="C183" s="214" t="s">
        <v>373</v>
      </c>
      <c r="D183" s="56" t="s">
        <v>220</v>
      </c>
      <c r="E183" s="198"/>
      <c r="F183" s="7">
        <v>150</v>
      </c>
      <c r="G183" s="8">
        <f t="shared" si="10"/>
        <v>0</v>
      </c>
      <c r="H183" s="9">
        <v>0.006</v>
      </c>
      <c r="I183" s="10">
        <f t="shared" si="11"/>
        <v>0</v>
      </c>
      <c r="J183" s="15">
        <v>0.004</v>
      </c>
      <c r="K183" s="10">
        <f t="shared" si="12"/>
        <v>0</v>
      </c>
      <c r="L183" s="12">
        <v>0.065</v>
      </c>
      <c r="M183" s="12">
        <f t="shared" si="13"/>
        <v>0</v>
      </c>
    </row>
    <row r="184" spans="1:13" ht="15.75" thickBot="1">
      <c r="A184" s="5" t="s">
        <v>374</v>
      </c>
      <c r="B184" s="139" t="s">
        <v>375</v>
      </c>
      <c r="C184" s="212" t="s">
        <v>48</v>
      </c>
      <c r="D184" s="57" t="s">
        <v>229</v>
      </c>
      <c r="E184" s="198"/>
      <c r="F184" s="7">
        <v>10</v>
      </c>
      <c r="G184" s="8">
        <f t="shared" si="10"/>
        <v>0</v>
      </c>
      <c r="H184" s="9">
        <v>0.051</v>
      </c>
      <c r="I184" s="10">
        <f t="shared" si="11"/>
        <v>0</v>
      </c>
      <c r="J184" s="15">
        <v>0.044</v>
      </c>
      <c r="K184" s="10">
        <f t="shared" si="12"/>
        <v>0</v>
      </c>
      <c r="L184" s="12">
        <v>0.039</v>
      </c>
      <c r="M184" s="12">
        <f t="shared" si="13"/>
        <v>0</v>
      </c>
    </row>
    <row r="185" spans="1:13" ht="12.75">
      <c r="A185" s="13" t="s">
        <v>376</v>
      </c>
      <c r="B185" s="136"/>
      <c r="C185" s="206"/>
      <c r="D185" s="14" t="s">
        <v>231</v>
      </c>
      <c r="E185" s="198"/>
      <c r="F185" s="7">
        <v>50</v>
      </c>
      <c r="G185" s="8">
        <f aca="true" t="shared" si="14" ref="G185:G248">E185/F185</f>
        <v>0</v>
      </c>
      <c r="H185" s="9">
        <v>0.077</v>
      </c>
      <c r="I185" s="10">
        <f t="shared" si="11"/>
        <v>0</v>
      </c>
      <c r="J185" s="15">
        <v>0.07</v>
      </c>
      <c r="K185" s="10">
        <f t="shared" si="12"/>
        <v>0</v>
      </c>
      <c r="L185" s="12">
        <v>0.041</v>
      </c>
      <c r="M185" s="12">
        <f t="shared" si="13"/>
        <v>0</v>
      </c>
    </row>
    <row r="186" spans="1:13" ht="12.75">
      <c r="A186" s="13" t="s">
        <v>377</v>
      </c>
      <c r="B186" s="136"/>
      <c r="C186" s="206"/>
      <c r="D186" s="14" t="s">
        <v>233</v>
      </c>
      <c r="E186" s="198"/>
      <c r="F186" s="7">
        <v>50</v>
      </c>
      <c r="G186" s="8">
        <f t="shared" si="14"/>
        <v>0</v>
      </c>
      <c r="H186" s="9">
        <v>0.114</v>
      </c>
      <c r="I186" s="10">
        <f t="shared" si="11"/>
        <v>0</v>
      </c>
      <c r="J186" s="15">
        <v>0.11</v>
      </c>
      <c r="K186" s="10">
        <f t="shared" si="12"/>
        <v>0</v>
      </c>
      <c r="L186" s="12">
        <v>0.104</v>
      </c>
      <c r="M186" s="12">
        <f t="shared" si="13"/>
        <v>0</v>
      </c>
    </row>
    <row r="187" spans="1:13" ht="12.75">
      <c r="A187" s="13" t="s">
        <v>378</v>
      </c>
      <c r="B187" s="136"/>
      <c r="C187" s="206"/>
      <c r="D187" s="14" t="s">
        <v>245</v>
      </c>
      <c r="E187" s="198"/>
      <c r="F187" s="7">
        <v>20</v>
      </c>
      <c r="G187" s="8">
        <f t="shared" si="14"/>
        <v>0</v>
      </c>
      <c r="H187" s="9">
        <v>0.193</v>
      </c>
      <c r="I187" s="10">
        <f t="shared" si="11"/>
        <v>0</v>
      </c>
      <c r="J187" s="15">
        <v>0.174</v>
      </c>
      <c r="K187" s="10">
        <f t="shared" si="12"/>
        <v>0</v>
      </c>
      <c r="L187" s="12">
        <v>0.053</v>
      </c>
      <c r="M187" s="12">
        <f t="shared" si="13"/>
        <v>0</v>
      </c>
    </row>
    <row r="188" spans="1:13" ht="13.5" thickBot="1">
      <c r="A188" s="18" t="s">
        <v>379</v>
      </c>
      <c r="B188" s="138"/>
      <c r="C188" s="207"/>
      <c r="D188" s="19" t="s">
        <v>247</v>
      </c>
      <c r="E188" s="198"/>
      <c r="F188" s="7">
        <v>20</v>
      </c>
      <c r="G188" s="8">
        <f t="shared" si="14"/>
        <v>0</v>
      </c>
      <c r="H188" s="9">
        <v>0.288</v>
      </c>
      <c r="I188" s="10">
        <f t="shared" si="11"/>
        <v>0</v>
      </c>
      <c r="J188" s="15">
        <v>0.268</v>
      </c>
      <c r="K188" s="10">
        <f t="shared" si="12"/>
        <v>0</v>
      </c>
      <c r="L188" s="12">
        <v>0.159</v>
      </c>
      <c r="M188" s="12">
        <f t="shared" si="13"/>
        <v>0</v>
      </c>
    </row>
    <row r="189" spans="1:13" ht="15.75" thickBot="1">
      <c r="A189" s="5" t="s">
        <v>380</v>
      </c>
      <c r="B189" s="139" t="s">
        <v>381</v>
      </c>
      <c r="C189" s="215"/>
      <c r="D189" s="57" t="s">
        <v>231</v>
      </c>
      <c r="E189" s="198"/>
      <c r="F189" s="7">
        <v>50</v>
      </c>
      <c r="G189" s="8">
        <f t="shared" si="14"/>
        <v>0</v>
      </c>
      <c r="H189" s="9">
        <v>0.045</v>
      </c>
      <c r="I189" s="10">
        <f t="shared" si="11"/>
        <v>0</v>
      </c>
      <c r="J189" s="15">
        <v>0.041</v>
      </c>
      <c r="K189" s="10">
        <f t="shared" si="12"/>
        <v>0</v>
      </c>
      <c r="L189" s="12">
        <v>0.026</v>
      </c>
      <c r="M189" s="12">
        <f t="shared" si="13"/>
        <v>0</v>
      </c>
    </row>
    <row r="190" spans="1:13" ht="13.5" thickBot="1">
      <c r="A190" s="18" t="s">
        <v>382</v>
      </c>
      <c r="B190" s="138"/>
      <c r="C190" s="207"/>
      <c r="D190" s="19" t="s">
        <v>233</v>
      </c>
      <c r="E190" s="198"/>
      <c r="F190" s="7">
        <v>50</v>
      </c>
      <c r="G190" s="8">
        <f t="shared" si="14"/>
        <v>0</v>
      </c>
      <c r="H190" s="9">
        <v>0.09</v>
      </c>
      <c r="I190" s="10">
        <f t="shared" si="11"/>
        <v>0</v>
      </c>
      <c r="J190" s="15">
        <v>0.089</v>
      </c>
      <c r="K190" s="10">
        <f t="shared" si="12"/>
        <v>0</v>
      </c>
      <c r="L190" s="12">
        <v>0.043</v>
      </c>
      <c r="M190" s="12">
        <f t="shared" si="13"/>
        <v>0</v>
      </c>
    </row>
    <row r="191" spans="1:13" ht="15.75" thickBot="1">
      <c r="A191" s="5" t="s">
        <v>383</v>
      </c>
      <c r="B191" s="139" t="s">
        <v>384</v>
      </c>
      <c r="C191" s="212" t="s">
        <v>48</v>
      </c>
      <c r="D191" s="57" t="s">
        <v>220</v>
      </c>
      <c r="E191" s="198"/>
      <c r="F191" s="7">
        <v>25</v>
      </c>
      <c r="G191" s="8">
        <f t="shared" si="14"/>
        <v>0</v>
      </c>
      <c r="H191" s="9">
        <v>0.027</v>
      </c>
      <c r="I191" s="10">
        <f t="shared" si="11"/>
        <v>0</v>
      </c>
      <c r="J191" s="15">
        <v>0.024</v>
      </c>
      <c r="K191" s="10">
        <f t="shared" si="12"/>
        <v>0</v>
      </c>
      <c r="L191" s="12">
        <v>0.017</v>
      </c>
      <c r="M191" s="12">
        <f t="shared" si="13"/>
        <v>0</v>
      </c>
    </row>
    <row r="192" spans="1:13" ht="12.75">
      <c r="A192" s="13" t="s">
        <v>385</v>
      </c>
      <c r="B192" s="136"/>
      <c r="C192" s="206"/>
      <c r="D192" s="14" t="s">
        <v>222</v>
      </c>
      <c r="E192" s="198"/>
      <c r="F192" s="7">
        <v>25</v>
      </c>
      <c r="G192" s="8">
        <f t="shared" si="14"/>
        <v>0</v>
      </c>
      <c r="H192" s="9">
        <v>0.046</v>
      </c>
      <c r="I192" s="10">
        <f t="shared" si="11"/>
        <v>0</v>
      </c>
      <c r="J192" s="47">
        <v>0.042</v>
      </c>
      <c r="K192" s="10">
        <f t="shared" si="12"/>
        <v>0</v>
      </c>
      <c r="L192" s="12">
        <v>0.029</v>
      </c>
      <c r="M192" s="12">
        <f t="shared" si="13"/>
        <v>0</v>
      </c>
    </row>
    <row r="193" spans="1:13" ht="15">
      <c r="A193" s="39" t="s">
        <v>386</v>
      </c>
      <c r="B193" s="149"/>
      <c r="C193" s="213"/>
      <c r="D193" s="14" t="s">
        <v>224</v>
      </c>
      <c r="E193" s="198"/>
      <c r="F193" s="7">
        <v>50</v>
      </c>
      <c r="G193" s="8">
        <f t="shared" si="14"/>
        <v>0</v>
      </c>
      <c r="H193" s="9">
        <v>0.077</v>
      </c>
      <c r="I193" s="10">
        <f t="shared" si="11"/>
        <v>0</v>
      </c>
      <c r="J193" s="15">
        <v>0.07</v>
      </c>
      <c r="K193" s="10">
        <f t="shared" si="12"/>
        <v>0</v>
      </c>
      <c r="L193" s="12">
        <v>0.059</v>
      </c>
      <c r="M193" s="12">
        <f t="shared" si="13"/>
        <v>0</v>
      </c>
    </row>
    <row r="194" spans="1:13" ht="13.5" thickBot="1">
      <c r="A194" s="41" t="s">
        <v>387</v>
      </c>
      <c r="B194" s="147"/>
      <c r="C194" s="210"/>
      <c r="D194" s="19" t="s">
        <v>226</v>
      </c>
      <c r="E194" s="198"/>
      <c r="F194" s="7">
        <v>50</v>
      </c>
      <c r="G194" s="8">
        <f t="shared" si="14"/>
        <v>0</v>
      </c>
      <c r="H194" s="9">
        <v>0.136</v>
      </c>
      <c r="I194" s="10">
        <f t="shared" si="11"/>
        <v>0</v>
      </c>
      <c r="J194" s="15">
        <v>0.128</v>
      </c>
      <c r="K194" s="10">
        <f t="shared" si="12"/>
        <v>0</v>
      </c>
      <c r="L194" s="12">
        <v>0.079</v>
      </c>
      <c r="M194" s="12">
        <f t="shared" si="13"/>
        <v>0</v>
      </c>
    </row>
    <row r="195" spans="1:13" ht="15.75" thickBot="1">
      <c r="A195" s="45" t="s">
        <v>388</v>
      </c>
      <c r="B195" s="139" t="s">
        <v>389</v>
      </c>
      <c r="C195" s="212" t="s">
        <v>48</v>
      </c>
      <c r="D195" s="57" t="s">
        <v>229</v>
      </c>
      <c r="E195" s="198"/>
      <c r="F195" s="7">
        <v>10</v>
      </c>
      <c r="G195" s="8">
        <f t="shared" si="14"/>
        <v>0</v>
      </c>
      <c r="H195" s="9">
        <v>0.098</v>
      </c>
      <c r="I195" s="10">
        <f t="shared" si="11"/>
        <v>0</v>
      </c>
      <c r="J195" s="11">
        <v>0.09</v>
      </c>
      <c r="K195" s="10">
        <f t="shared" si="12"/>
        <v>0</v>
      </c>
      <c r="L195" s="12">
        <v>0.192</v>
      </c>
      <c r="M195" s="12">
        <f t="shared" si="13"/>
        <v>0</v>
      </c>
    </row>
    <row r="196" spans="1:13" ht="12.75">
      <c r="A196" s="32" t="s">
        <v>390</v>
      </c>
      <c r="B196" s="136"/>
      <c r="C196" s="206"/>
      <c r="D196" s="14" t="s">
        <v>231</v>
      </c>
      <c r="E196" s="198"/>
      <c r="F196" s="7">
        <v>10</v>
      </c>
      <c r="G196" s="8">
        <f t="shared" si="14"/>
        <v>0</v>
      </c>
      <c r="H196" s="9">
        <v>0.206</v>
      </c>
      <c r="I196" s="10">
        <f t="shared" si="11"/>
        <v>0</v>
      </c>
      <c r="J196" s="15">
        <v>0.174</v>
      </c>
      <c r="K196" s="10">
        <f t="shared" si="12"/>
        <v>0</v>
      </c>
      <c r="L196" s="12">
        <v>0.192</v>
      </c>
      <c r="M196" s="12">
        <f t="shared" si="13"/>
        <v>0</v>
      </c>
    </row>
    <row r="197" spans="1:13" ht="12.75">
      <c r="A197" s="32" t="s">
        <v>391</v>
      </c>
      <c r="B197" s="136"/>
      <c r="C197" s="206"/>
      <c r="D197" s="14" t="s">
        <v>233</v>
      </c>
      <c r="E197" s="198"/>
      <c r="F197" s="7">
        <v>10</v>
      </c>
      <c r="G197" s="8">
        <f t="shared" si="14"/>
        <v>0</v>
      </c>
      <c r="H197" s="9">
        <v>0.302</v>
      </c>
      <c r="I197" s="10">
        <f t="shared" si="11"/>
        <v>0</v>
      </c>
      <c r="J197" s="15">
        <v>0.264</v>
      </c>
      <c r="K197" s="10">
        <f t="shared" si="12"/>
        <v>0</v>
      </c>
      <c r="L197" s="12">
        <v>0.44</v>
      </c>
      <c r="M197" s="12">
        <f t="shared" si="13"/>
        <v>0</v>
      </c>
    </row>
    <row r="198" spans="1:13" ht="12.75">
      <c r="A198" s="32" t="s">
        <v>392</v>
      </c>
      <c r="B198" s="136"/>
      <c r="C198" s="206"/>
      <c r="D198" s="14" t="s">
        <v>245</v>
      </c>
      <c r="E198" s="198"/>
      <c r="F198" s="7">
        <v>5</v>
      </c>
      <c r="G198" s="8">
        <f t="shared" si="14"/>
        <v>0</v>
      </c>
      <c r="H198" s="9">
        <v>0.494</v>
      </c>
      <c r="I198" s="10">
        <f t="shared" si="11"/>
        <v>0</v>
      </c>
      <c r="J198" s="15">
        <v>0.43</v>
      </c>
      <c r="K198" s="10">
        <f t="shared" si="12"/>
        <v>0</v>
      </c>
      <c r="L198" s="12">
        <v>0.64</v>
      </c>
      <c r="M198" s="12">
        <f t="shared" si="13"/>
        <v>0</v>
      </c>
    </row>
    <row r="199" spans="1:13" ht="13.5" thickBot="1">
      <c r="A199" s="35" t="s">
        <v>393</v>
      </c>
      <c r="B199" s="138"/>
      <c r="C199" s="207"/>
      <c r="D199" s="19" t="s">
        <v>247</v>
      </c>
      <c r="E199" s="198"/>
      <c r="F199" s="7">
        <v>3</v>
      </c>
      <c r="G199" s="8">
        <f t="shared" si="14"/>
        <v>0</v>
      </c>
      <c r="H199" s="9">
        <v>0.88</v>
      </c>
      <c r="I199" s="10">
        <f aca="true" t="shared" si="15" ref="I199:I262">E199*H199</f>
        <v>0</v>
      </c>
      <c r="J199" s="15">
        <v>0.786</v>
      </c>
      <c r="K199" s="10">
        <f t="shared" si="12"/>
        <v>0</v>
      </c>
      <c r="L199" s="12">
        <v>1.067</v>
      </c>
      <c r="M199" s="12">
        <f t="shared" si="13"/>
        <v>0</v>
      </c>
    </row>
    <row r="200" spans="1:13" ht="15.75" thickBot="1">
      <c r="A200" s="5" t="s">
        <v>394</v>
      </c>
      <c r="B200" s="139" t="s">
        <v>395</v>
      </c>
      <c r="C200" s="212" t="s">
        <v>48</v>
      </c>
      <c r="D200" s="57" t="s">
        <v>396</v>
      </c>
      <c r="E200" s="198"/>
      <c r="F200" s="7">
        <v>50</v>
      </c>
      <c r="G200" s="8">
        <f t="shared" si="14"/>
        <v>0</v>
      </c>
      <c r="H200" s="9">
        <v>0.069</v>
      </c>
      <c r="I200" s="10">
        <f t="shared" si="15"/>
        <v>0</v>
      </c>
      <c r="J200" s="15">
        <v>0.064</v>
      </c>
      <c r="K200" s="10">
        <f t="shared" si="12"/>
        <v>0</v>
      </c>
      <c r="L200" s="12">
        <v>0.026</v>
      </c>
      <c r="M200" s="12">
        <f t="shared" si="13"/>
        <v>0</v>
      </c>
    </row>
    <row r="201" spans="1:13" ht="12.75">
      <c r="A201" s="13" t="s">
        <v>397</v>
      </c>
      <c r="B201" s="136"/>
      <c r="C201" s="206"/>
      <c r="D201" s="14" t="s">
        <v>398</v>
      </c>
      <c r="E201" s="198"/>
      <c r="F201" s="7">
        <v>150</v>
      </c>
      <c r="G201" s="8">
        <f t="shared" si="14"/>
        <v>0</v>
      </c>
      <c r="H201" s="9">
        <v>0.063</v>
      </c>
      <c r="I201" s="10">
        <f t="shared" si="15"/>
        <v>0</v>
      </c>
      <c r="J201" s="15">
        <v>0.062</v>
      </c>
      <c r="K201" s="10">
        <f t="shared" si="12"/>
        <v>0</v>
      </c>
      <c r="L201" s="58">
        <v>0.013</v>
      </c>
      <c r="M201" s="12">
        <f t="shared" si="13"/>
        <v>0</v>
      </c>
    </row>
    <row r="202" spans="1:13" ht="12.75">
      <c r="A202" s="13" t="s">
        <v>399</v>
      </c>
      <c r="B202" s="136"/>
      <c r="C202" s="206"/>
      <c r="D202" s="14" t="s">
        <v>400</v>
      </c>
      <c r="E202" s="198"/>
      <c r="F202" s="7">
        <v>100</v>
      </c>
      <c r="G202" s="8">
        <f t="shared" si="14"/>
        <v>0</v>
      </c>
      <c r="H202" s="9">
        <v>0.097</v>
      </c>
      <c r="I202" s="10">
        <f t="shared" si="15"/>
        <v>0</v>
      </c>
      <c r="J202" s="15">
        <v>0.096</v>
      </c>
      <c r="K202" s="10">
        <f aca="true" t="shared" si="16" ref="K202:K265">J202*E202</f>
        <v>0</v>
      </c>
      <c r="L202" s="12">
        <v>0.018</v>
      </c>
      <c r="M202" s="12">
        <f aca="true" t="shared" si="17" ref="M202:M265">L202*E202/100</f>
        <v>0</v>
      </c>
    </row>
    <row r="203" spans="1:13" ht="12.75">
      <c r="A203" s="13" t="s">
        <v>401</v>
      </c>
      <c r="B203" s="136"/>
      <c r="C203" s="206"/>
      <c r="D203" s="14" t="s">
        <v>402</v>
      </c>
      <c r="E203" s="198"/>
      <c r="F203" s="7">
        <v>60</v>
      </c>
      <c r="G203" s="8">
        <f t="shared" si="14"/>
        <v>0</v>
      </c>
      <c r="H203" s="9">
        <v>0.071</v>
      </c>
      <c r="I203" s="10">
        <f t="shared" si="15"/>
        <v>0</v>
      </c>
      <c r="J203" s="15">
        <v>0.066</v>
      </c>
      <c r="K203" s="10">
        <f t="shared" si="16"/>
        <v>0</v>
      </c>
      <c r="L203" s="12">
        <v>0.02</v>
      </c>
      <c r="M203" s="12">
        <f t="shared" si="17"/>
        <v>0</v>
      </c>
    </row>
    <row r="204" spans="1:13" ht="12.75">
      <c r="A204" s="13" t="s">
        <v>403</v>
      </c>
      <c r="B204" s="136"/>
      <c r="C204" s="206"/>
      <c r="D204" s="14" t="s">
        <v>404</v>
      </c>
      <c r="E204" s="198"/>
      <c r="F204" s="7">
        <v>100</v>
      </c>
      <c r="G204" s="8">
        <f t="shared" si="14"/>
        <v>0</v>
      </c>
      <c r="H204" s="9">
        <v>0.101</v>
      </c>
      <c r="I204" s="10">
        <f t="shared" si="15"/>
        <v>0</v>
      </c>
      <c r="J204" s="59">
        <v>0.098</v>
      </c>
      <c r="K204" s="10">
        <f t="shared" si="16"/>
        <v>0</v>
      </c>
      <c r="L204" s="12">
        <v>0.021</v>
      </c>
      <c r="M204" s="12">
        <f t="shared" si="17"/>
        <v>0</v>
      </c>
    </row>
    <row r="205" spans="1:13" ht="12.75">
      <c r="A205" s="13" t="s">
        <v>405</v>
      </c>
      <c r="B205" s="136"/>
      <c r="C205" s="206"/>
      <c r="D205" s="14" t="s">
        <v>406</v>
      </c>
      <c r="E205" s="198"/>
      <c r="F205" s="7">
        <v>60</v>
      </c>
      <c r="G205" s="8">
        <f t="shared" si="14"/>
        <v>0</v>
      </c>
      <c r="H205" s="9">
        <v>0.175</v>
      </c>
      <c r="I205" s="10">
        <f t="shared" si="15"/>
        <v>0</v>
      </c>
      <c r="J205" s="15">
        <v>0.17</v>
      </c>
      <c r="K205" s="10">
        <f t="shared" si="16"/>
        <v>0</v>
      </c>
      <c r="L205" s="12">
        <v>0.032</v>
      </c>
      <c r="M205" s="12">
        <f t="shared" si="17"/>
        <v>0</v>
      </c>
    </row>
    <row r="206" spans="1:13" ht="12.75">
      <c r="A206" s="13" t="s">
        <v>407</v>
      </c>
      <c r="B206" s="136"/>
      <c r="C206" s="206"/>
      <c r="D206" s="14" t="s">
        <v>408</v>
      </c>
      <c r="E206" s="198"/>
      <c r="F206" s="7">
        <v>60</v>
      </c>
      <c r="G206" s="8">
        <f t="shared" si="14"/>
        <v>0</v>
      </c>
      <c r="H206" s="9">
        <v>0.212</v>
      </c>
      <c r="I206" s="10">
        <f t="shared" si="15"/>
        <v>0</v>
      </c>
      <c r="J206" s="15">
        <v>0.204</v>
      </c>
      <c r="K206" s="10">
        <f t="shared" si="16"/>
        <v>0</v>
      </c>
      <c r="L206" s="12">
        <v>0.039</v>
      </c>
      <c r="M206" s="12">
        <f t="shared" si="17"/>
        <v>0</v>
      </c>
    </row>
    <row r="207" spans="1:13" ht="12.75">
      <c r="A207" s="13" t="s">
        <v>409</v>
      </c>
      <c r="B207" s="136"/>
      <c r="C207" s="206"/>
      <c r="D207" s="14" t="s">
        <v>410</v>
      </c>
      <c r="E207" s="198"/>
      <c r="F207" s="7">
        <v>10</v>
      </c>
      <c r="G207" s="8">
        <f t="shared" si="14"/>
        <v>0</v>
      </c>
      <c r="H207" s="9">
        <v>0.318</v>
      </c>
      <c r="I207" s="10">
        <f t="shared" si="15"/>
        <v>0</v>
      </c>
      <c r="J207" s="15">
        <v>0.312</v>
      </c>
      <c r="K207" s="10">
        <f t="shared" si="16"/>
        <v>0</v>
      </c>
      <c r="L207" s="12">
        <v>0.055</v>
      </c>
      <c r="M207" s="12">
        <f t="shared" si="17"/>
        <v>0</v>
      </c>
    </row>
    <row r="208" spans="1:13" ht="12.75">
      <c r="A208" s="13" t="s">
        <v>411</v>
      </c>
      <c r="B208" s="136"/>
      <c r="C208" s="206"/>
      <c r="D208" s="14" t="s">
        <v>412</v>
      </c>
      <c r="E208" s="198"/>
      <c r="F208" s="7">
        <v>4</v>
      </c>
      <c r="G208" s="8">
        <f t="shared" si="14"/>
        <v>0</v>
      </c>
      <c r="H208" s="9">
        <v>0.474</v>
      </c>
      <c r="I208" s="10">
        <f t="shared" si="15"/>
        <v>0</v>
      </c>
      <c r="J208" s="15">
        <v>0.46</v>
      </c>
      <c r="K208" s="10">
        <f t="shared" si="16"/>
        <v>0</v>
      </c>
      <c r="L208" s="12">
        <v>0.094</v>
      </c>
      <c r="M208" s="12">
        <f t="shared" si="17"/>
        <v>0</v>
      </c>
    </row>
    <row r="209" spans="1:13" ht="12.75">
      <c r="A209" s="13" t="s">
        <v>413</v>
      </c>
      <c r="B209" s="136"/>
      <c r="C209" s="206"/>
      <c r="D209" s="14" t="s">
        <v>414</v>
      </c>
      <c r="E209" s="198"/>
      <c r="F209" s="7">
        <v>2</v>
      </c>
      <c r="G209" s="8">
        <f t="shared" si="14"/>
        <v>0</v>
      </c>
      <c r="H209" s="9">
        <v>0.782</v>
      </c>
      <c r="I209" s="10">
        <f t="shared" si="15"/>
        <v>0</v>
      </c>
      <c r="J209" s="15">
        <v>0.758</v>
      </c>
      <c r="K209" s="10">
        <f t="shared" si="16"/>
        <v>0</v>
      </c>
      <c r="L209" s="12">
        <v>0.143</v>
      </c>
      <c r="M209" s="12">
        <f t="shared" si="17"/>
        <v>0</v>
      </c>
    </row>
    <row r="210" spans="1:13" ht="12.75">
      <c r="A210" s="13" t="s">
        <v>415</v>
      </c>
      <c r="B210" s="136"/>
      <c r="C210" s="206"/>
      <c r="D210" s="14" t="s">
        <v>416</v>
      </c>
      <c r="E210" s="198"/>
      <c r="F210" s="7">
        <v>1</v>
      </c>
      <c r="G210" s="8">
        <f t="shared" si="14"/>
        <v>0</v>
      </c>
      <c r="H210" s="9">
        <v>1.172</v>
      </c>
      <c r="I210" s="10">
        <f t="shared" si="15"/>
        <v>0</v>
      </c>
      <c r="J210" s="15">
        <v>1.15</v>
      </c>
      <c r="K210" s="10">
        <f t="shared" si="16"/>
        <v>0</v>
      </c>
      <c r="L210" s="12">
        <v>0.222</v>
      </c>
      <c r="M210" s="12">
        <f t="shared" si="17"/>
        <v>0</v>
      </c>
    </row>
    <row r="211" spans="1:13" ht="13.5" thickBot="1">
      <c r="A211" s="18" t="s">
        <v>417</v>
      </c>
      <c r="B211" s="138"/>
      <c r="C211" s="207"/>
      <c r="D211" s="19" t="s">
        <v>418</v>
      </c>
      <c r="E211" s="198"/>
      <c r="F211" s="7">
        <v>1</v>
      </c>
      <c r="G211" s="8">
        <f t="shared" si="14"/>
        <v>0</v>
      </c>
      <c r="H211" s="9">
        <v>1.808</v>
      </c>
      <c r="I211" s="10">
        <f t="shared" si="15"/>
        <v>0</v>
      </c>
      <c r="J211" s="15">
        <v>1.774</v>
      </c>
      <c r="K211" s="10">
        <f t="shared" si="16"/>
        <v>0</v>
      </c>
      <c r="L211" s="12">
        <v>0.429</v>
      </c>
      <c r="M211" s="12">
        <f t="shared" si="17"/>
        <v>0</v>
      </c>
    </row>
    <row r="212" spans="1:13" ht="15.75" thickBot="1">
      <c r="A212" s="5" t="s">
        <v>419</v>
      </c>
      <c r="B212" s="153" t="s">
        <v>420</v>
      </c>
      <c r="C212" s="212" t="s">
        <v>48</v>
      </c>
      <c r="D212" s="57" t="s">
        <v>396</v>
      </c>
      <c r="E212" s="198"/>
      <c r="F212" s="7">
        <v>50</v>
      </c>
      <c r="G212" s="8">
        <f t="shared" si="14"/>
        <v>0</v>
      </c>
      <c r="H212" s="9">
        <v>0.058</v>
      </c>
      <c r="I212" s="10">
        <f t="shared" si="15"/>
        <v>0</v>
      </c>
      <c r="J212" s="15">
        <v>0.05</v>
      </c>
      <c r="K212" s="10">
        <f t="shared" si="16"/>
        <v>0</v>
      </c>
      <c r="L212" s="12">
        <v>0.018</v>
      </c>
      <c r="M212" s="12">
        <f t="shared" si="17"/>
        <v>0</v>
      </c>
    </row>
    <row r="213" spans="1:13" ht="12.75">
      <c r="A213" s="13" t="s">
        <v>421</v>
      </c>
      <c r="B213" s="136"/>
      <c r="C213" s="206"/>
      <c r="D213" s="14" t="s">
        <v>398</v>
      </c>
      <c r="E213" s="198"/>
      <c r="F213" s="7">
        <v>250</v>
      </c>
      <c r="G213" s="8">
        <f t="shared" si="14"/>
        <v>0</v>
      </c>
      <c r="H213" s="9">
        <v>0.059</v>
      </c>
      <c r="I213" s="10">
        <f t="shared" si="15"/>
        <v>0</v>
      </c>
      <c r="J213" s="15">
        <v>0.056</v>
      </c>
      <c r="K213" s="10">
        <f t="shared" si="16"/>
        <v>0</v>
      </c>
      <c r="L213" s="12">
        <v>0.013</v>
      </c>
      <c r="M213" s="12">
        <f t="shared" si="17"/>
        <v>0</v>
      </c>
    </row>
    <row r="214" spans="1:13" ht="12.75">
      <c r="A214" s="13" t="s">
        <v>422</v>
      </c>
      <c r="B214" s="136"/>
      <c r="C214" s="206"/>
      <c r="D214" s="14" t="s">
        <v>400</v>
      </c>
      <c r="E214" s="198"/>
      <c r="F214" s="7">
        <v>100</v>
      </c>
      <c r="G214" s="8">
        <f t="shared" si="14"/>
        <v>0</v>
      </c>
      <c r="H214" s="9">
        <v>0.075</v>
      </c>
      <c r="I214" s="10">
        <f t="shared" si="15"/>
        <v>0</v>
      </c>
      <c r="J214" s="15">
        <v>0.072</v>
      </c>
      <c r="K214" s="10">
        <f t="shared" si="16"/>
        <v>0</v>
      </c>
      <c r="L214" s="12">
        <v>0.016</v>
      </c>
      <c r="M214" s="12">
        <f t="shared" si="17"/>
        <v>0</v>
      </c>
    </row>
    <row r="215" spans="1:13" ht="12.75">
      <c r="A215" s="13" t="s">
        <v>423</v>
      </c>
      <c r="B215" s="136"/>
      <c r="C215" s="206"/>
      <c r="D215" s="14" t="s">
        <v>402</v>
      </c>
      <c r="E215" s="198"/>
      <c r="F215" s="7">
        <v>50</v>
      </c>
      <c r="G215" s="8">
        <f t="shared" si="14"/>
        <v>0</v>
      </c>
      <c r="H215" s="9">
        <v>0.064</v>
      </c>
      <c r="I215" s="10">
        <f t="shared" si="15"/>
        <v>0</v>
      </c>
      <c r="J215" s="15">
        <v>0.062</v>
      </c>
      <c r="K215" s="10">
        <f t="shared" si="16"/>
        <v>0</v>
      </c>
      <c r="L215" s="12">
        <v>0.026</v>
      </c>
      <c r="M215" s="12">
        <f t="shared" si="17"/>
        <v>0</v>
      </c>
    </row>
    <row r="216" spans="1:13" ht="12.75">
      <c r="A216" s="13" t="s">
        <v>424</v>
      </c>
      <c r="B216" s="136"/>
      <c r="C216" s="206"/>
      <c r="D216" s="14" t="s">
        <v>404</v>
      </c>
      <c r="E216" s="198"/>
      <c r="F216" s="7">
        <v>100</v>
      </c>
      <c r="G216" s="8">
        <f t="shared" si="14"/>
        <v>0</v>
      </c>
      <c r="H216" s="9">
        <v>0.079</v>
      </c>
      <c r="I216" s="10">
        <f t="shared" si="15"/>
        <v>0</v>
      </c>
      <c r="J216" s="15">
        <v>0.075</v>
      </c>
      <c r="K216" s="10">
        <f t="shared" si="16"/>
        <v>0</v>
      </c>
      <c r="L216" s="12">
        <v>0.017</v>
      </c>
      <c r="M216" s="12">
        <f t="shared" si="17"/>
        <v>0</v>
      </c>
    </row>
    <row r="217" spans="1:13" ht="12.75">
      <c r="A217" s="53" t="s">
        <v>425</v>
      </c>
      <c r="B217" s="136"/>
      <c r="C217" s="206"/>
      <c r="D217" s="14" t="s">
        <v>426</v>
      </c>
      <c r="E217" s="198"/>
      <c r="F217" s="7">
        <v>60</v>
      </c>
      <c r="G217" s="8">
        <f t="shared" si="14"/>
        <v>0</v>
      </c>
      <c r="H217" s="9">
        <v>0.154</v>
      </c>
      <c r="I217" s="10">
        <f t="shared" si="15"/>
        <v>0</v>
      </c>
      <c r="J217" s="15">
        <v>0.148</v>
      </c>
      <c r="K217" s="10">
        <f t="shared" si="16"/>
        <v>0</v>
      </c>
      <c r="L217" s="12">
        <v>0.035</v>
      </c>
      <c r="M217" s="12">
        <f t="shared" si="17"/>
        <v>0</v>
      </c>
    </row>
    <row r="218" spans="1:13" ht="12.75">
      <c r="A218" s="13" t="s">
        <v>427</v>
      </c>
      <c r="B218" s="136"/>
      <c r="C218" s="206"/>
      <c r="D218" s="14" t="s">
        <v>410</v>
      </c>
      <c r="E218" s="198"/>
      <c r="F218" s="7">
        <v>4</v>
      </c>
      <c r="G218" s="8">
        <f t="shared" si="14"/>
        <v>0</v>
      </c>
      <c r="H218" s="9">
        <v>0.269</v>
      </c>
      <c r="I218" s="10">
        <f t="shared" si="15"/>
        <v>0</v>
      </c>
      <c r="J218" s="15">
        <v>0.26</v>
      </c>
      <c r="K218" s="10">
        <f t="shared" si="16"/>
        <v>0</v>
      </c>
      <c r="L218" s="12">
        <v>0.063</v>
      </c>
      <c r="M218" s="12">
        <f t="shared" si="17"/>
        <v>0</v>
      </c>
    </row>
    <row r="219" spans="1:13" ht="12.75">
      <c r="A219" s="13" t="s">
        <v>428</v>
      </c>
      <c r="B219" s="136"/>
      <c r="C219" s="206"/>
      <c r="D219" s="14" t="s">
        <v>412</v>
      </c>
      <c r="E219" s="198"/>
      <c r="F219" s="7">
        <v>4</v>
      </c>
      <c r="G219" s="8">
        <f t="shared" si="14"/>
        <v>0</v>
      </c>
      <c r="H219" s="9">
        <v>0.342</v>
      </c>
      <c r="I219" s="10">
        <f t="shared" si="15"/>
        <v>0</v>
      </c>
      <c r="J219" s="15">
        <v>0.328</v>
      </c>
      <c r="K219" s="10">
        <f t="shared" si="16"/>
        <v>0</v>
      </c>
      <c r="L219" s="12">
        <v>0.072</v>
      </c>
      <c r="M219" s="12">
        <f t="shared" si="17"/>
        <v>0</v>
      </c>
    </row>
    <row r="220" spans="1:13" ht="12.75">
      <c r="A220" s="13" t="s">
        <v>429</v>
      </c>
      <c r="B220" s="136"/>
      <c r="C220" s="206"/>
      <c r="D220" s="14" t="s">
        <v>414</v>
      </c>
      <c r="E220" s="198"/>
      <c r="F220" s="7">
        <v>2</v>
      </c>
      <c r="G220" s="8">
        <f t="shared" si="14"/>
        <v>0</v>
      </c>
      <c r="H220" s="9">
        <v>0.634</v>
      </c>
      <c r="I220" s="10">
        <f t="shared" si="15"/>
        <v>0</v>
      </c>
      <c r="J220" s="15">
        <v>0.616</v>
      </c>
      <c r="K220" s="10">
        <f t="shared" si="16"/>
        <v>0</v>
      </c>
      <c r="L220" s="12">
        <v>0.17</v>
      </c>
      <c r="M220" s="12">
        <f t="shared" si="17"/>
        <v>0</v>
      </c>
    </row>
    <row r="221" spans="1:13" ht="13.5" thickBot="1">
      <c r="A221" s="18" t="s">
        <v>430</v>
      </c>
      <c r="B221" s="138"/>
      <c r="C221" s="241" t="s">
        <v>431</v>
      </c>
      <c r="D221" s="19" t="s">
        <v>398</v>
      </c>
      <c r="E221" s="198"/>
      <c r="F221" s="7">
        <v>100</v>
      </c>
      <c r="G221" s="8">
        <f t="shared" si="14"/>
        <v>0</v>
      </c>
      <c r="H221" s="9">
        <v>0.061</v>
      </c>
      <c r="I221" s="10">
        <f t="shared" si="15"/>
        <v>0</v>
      </c>
      <c r="J221" s="15">
        <v>0.059</v>
      </c>
      <c r="K221" s="10">
        <f t="shared" si="16"/>
        <v>0</v>
      </c>
      <c r="L221" s="12">
        <v>0.016</v>
      </c>
      <c r="M221" s="12">
        <f t="shared" si="17"/>
        <v>0</v>
      </c>
    </row>
    <row r="222" spans="1:13" ht="15.75" thickBot="1">
      <c r="A222" s="60" t="s">
        <v>432</v>
      </c>
      <c r="B222" s="139" t="s">
        <v>433</v>
      </c>
      <c r="C222" s="216"/>
      <c r="D222" s="61"/>
      <c r="E222" s="198"/>
      <c r="F222" s="7">
        <v>10</v>
      </c>
      <c r="G222" s="8">
        <f t="shared" si="14"/>
        <v>0</v>
      </c>
      <c r="H222" s="9">
        <v>0.109</v>
      </c>
      <c r="I222" s="10">
        <f t="shared" si="15"/>
        <v>0</v>
      </c>
      <c r="J222" s="15">
        <v>0.108</v>
      </c>
      <c r="K222" s="10">
        <f t="shared" si="16"/>
        <v>0</v>
      </c>
      <c r="L222" s="12">
        <v>0.038</v>
      </c>
      <c r="M222" s="12">
        <f t="shared" si="17"/>
        <v>0</v>
      </c>
    </row>
    <row r="223" spans="1:13" ht="15.75" thickBot="1">
      <c r="A223" s="5" t="s">
        <v>434</v>
      </c>
      <c r="B223" s="139" t="s">
        <v>435</v>
      </c>
      <c r="C223" s="217" t="s">
        <v>48</v>
      </c>
      <c r="D223" s="57" t="s">
        <v>396</v>
      </c>
      <c r="E223" s="198"/>
      <c r="F223" s="7">
        <v>10</v>
      </c>
      <c r="G223" s="8">
        <f t="shared" si="14"/>
        <v>0</v>
      </c>
      <c r="H223" s="9">
        <v>0.046</v>
      </c>
      <c r="I223" s="10">
        <f t="shared" si="15"/>
        <v>0</v>
      </c>
      <c r="J223" s="15">
        <v>0.044</v>
      </c>
      <c r="K223" s="10">
        <f t="shared" si="16"/>
        <v>0</v>
      </c>
      <c r="L223" s="12">
        <v>0.048</v>
      </c>
      <c r="M223" s="12">
        <f t="shared" si="17"/>
        <v>0</v>
      </c>
    </row>
    <row r="224" spans="1:13" ht="15">
      <c r="A224" s="13" t="s">
        <v>436</v>
      </c>
      <c r="B224" s="154"/>
      <c r="C224" s="218"/>
      <c r="D224" s="14" t="s">
        <v>437</v>
      </c>
      <c r="E224" s="198"/>
      <c r="F224" s="7">
        <v>10</v>
      </c>
      <c r="G224" s="8">
        <f t="shared" si="14"/>
        <v>0</v>
      </c>
      <c r="H224" s="9">
        <v>0.084</v>
      </c>
      <c r="I224" s="10">
        <f t="shared" si="15"/>
        <v>0</v>
      </c>
      <c r="J224" s="15">
        <v>0.082</v>
      </c>
      <c r="K224" s="10">
        <f t="shared" si="16"/>
        <v>0</v>
      </c>
      <c r="L224" s="12">
        <v>0.055</v>
      </c>
      <c r="M224" s="12">
        <f t="shared" si="17"/>
        <v>0</v>
      </c>
    </row>
    <row r="225" spans="1:13" ht="12.75">
      <c r="A225" s="13" t="s">
        <v>438</v>
      </c>
      <c r="B225" s="136"/>
      <c r="C225" s="206"/>
      <c r="D225" s="14" t="s">
        <v>398</v>
      </c>
      <c r="E225" s="198"/>
      <c r="F225" s="7">
        <v>100</v>
      </c>
      <c r="G225" s="8">
        <f t="shared" si="14"/>
        <v>0</v>
      </c>
      <c r="H225" s="9">
        <v>0.051</v>
      </c>
      <c r="I225" s="10">
        <f t="shared" si="15"/>
        <v>0</v>
      </c>
      <c r="J225" s="15">
        <v>0.048</v>
      </c>
      <c r="K225" s="10">
        <f t="shared" si="16"/>
        <v>0</v>
      </c>
      <c r="L225" s="12">
        <v>0.017</v>
      </c>
      <c r="M225" s="12">
        <f t="shared" si="17"/>
        <v>0</v>
      </c>
    </row>
    <row r="226" spans="1:13" ht="12.75">
      <c r="A226" s="13" t="s">
        <v>439</v>
      </c>
      <c r="B226" s="136"/>
      <c r="C226" s="206"/>
      <c r="D226" s="14" t="s">
        <v>400</v>
      </c>
      <c r="E226" s="198"/>
      <c r="F226" s="7">
        <v>100</v>
      </c>
      <c r="G226" s="8">
        <f t="shared" si="14"/>
        <v>0</v>
      </c>
      <c r="H226" s="9">
        <v>0.088</v>
      </c>
      <c r="I226" s="10">
        <f t="shared" si="15"/>
        <v>0</v>
      </c>
      <c r="J226" s="15">
        <v>0.082</v>
      </c>
      <c r="K226" s="10">
        <f t="shared" si="16"/>
        <v>0</v>
      </c>
      <c r="L226" s="12">
        <v>0.015</v>
      </c>
      <c r="M226" s="12">
        <f t="shared" si="17"/>
        <v>0</v>
      </c>
    </row>
    <row r="227" spans="1:13" ht="12.75">
      <c r="A227" s="13" t="s">
        <v>440</v>
      </c>
      <c r="B227" s="136"/>
      <c r="C227" s="206"/>
      <c r="D227" s="14" t="s">
        <v>441</v>
      </c>
      <c r="E227" s="198"/>
      <c r="F227" s="7">
        <v>4</v>
      </c>
      <c r="G227" s="8">
        <f t="shared" si="14"/>
        <v>0</v>
      </c>
      <c r="H227" s="9">
        <v>0.159</v>
      </c>
      <c r="I227" s="10">
        <f t="shared" si="15"/>
        <v>0</v>
      </c>
      <c r="J227" s="15">
        <v>0.152</v>
      </c>
      <c r="K227" s="10">
        <f t="shared" si="16"/>
        <v>0</v>
      </c>
      <c r="L227" s="12">
        <v>0.022</v>
      </c>
      <c r="M227" s="12">
        <f t="shared" si="17"/>
        <v>0</v>
      </c>
    </row>
    <row r="228" spans="1:13" ht="12.75">
      <c r="A228" s="13" t="s">
        <v>442</v>
      </c>
      <c r="B228" s="136"/>
      <c r="C228" s="206"/>
      <c r="D228" s="14" t="s">
        <v>404</v>
      </c>
      <c r="E228" s="198"/>
      <c r="F228" s="7">
        <v>100</v>
      </c>
      <c r="G228" s="8">
        <f t="shared" si="14"/>
        <v>0</v>
      </c>
      <c r="H228" s="9">
        <v>0.09</v>
      </c>
      <c r="I228" s="10">
        <f t="shared" si="15"/>
        <v>0</v>
      </c>
      <c r="J228" s="59">
        <v>0.086</v>
      </c>
      <c r="K228" s="10">
        <f t="shared" si="16"/>
        <v>0</v>
      </c>
      <c r="L228" s="12">
        <v>0.009</v>
      </c>
      <c r="M228" s="12">
        <f t="shared" si="17"/>
        <v>0</v>
      </c>
    </row>
    <row r="229" spans="1:13" ht="12.75">
      <c r="A229" s="13" t="s">
        <v>443</v>
      </c>
      <c r="B229" s="136"/>
      <c r="C229" s="206"/>
      <c r="D229" s="14" t="s">
        <v>444</v>
      </c>
      <c r="E229" s="198"/>
      <c r="F229" s="7">
        <v>4</v>
      </c>
      <c r="G229" s="8">
        <f t="shared" si="14"/>
        <v>0</v>
      </c>
      <c r="H229" s="9">
        <v>0.162</v>
      </c>
      <c r="I229" s="10">
        <f t="shared" si="15"/>
        <v>0</v>
      </c>
      <c r="J229" s="15">
        <v>0.154</v>
      </c>
      <c r="K229" s="10">
        <f t="shared" si="16"/>
        <v>0</v>
      </c>
      <c r="L229" s="12">
        <v>0.022</v>
      </c>
      <c r="M229" s="12">
        <f t="shared" si="17"/>
        <v>0</v>
      </c>
    </row>
    <row r="230" spans="1:13" ht="12.75">
      <c r="A230" s="13" t="s">
        <v>445</v>
      </c>
      <c r="B230" s="155"/>
      <c r="C230" s="206"/>
      <c r="D230" s="14" t="s">
        <v>446</v>
      </c>
      <c r="E230" s="198"/>
      <c r="F230" s="7">
        <v>2</v>
      </c>
      <c r="G230" s="8">
        <f t="shared" si="14"/>
        <v>0</v>
      </c>
      <c r="H230" s="9">
        <v>0.27</v>
      </c>
      <c r="I230" s="10">
        <f t="shared" si="15"/>
        <v>0</v>
      </c>
      <c r="J230" s="15">
        <v>0.254</v>
      </c>
      <c r="K230" s="10">
        <f t="shared" si="16"/>
        <v>0</v>
      </c>
      <c r="L230" s="12">
        <v>0.036</v>
      </c>
      <c r="M230" s="12">
        <f t="shared" si="17"/>
        <v>0</v>
      </c>
    </row>
    <row r="231" spans="1:13" ht="13.5" thickBot="1">
      <c r="A231" s="18" t="s">
        <v>447</v>
      </c>
      <c r="B231" s="156"/>
      <c r="C231" s="241" t="s">
        <v>448</v>
      </c>
      <c r="D231" s="19" t="s">
        <v>449</v>
      </c>
      <c r="E231" s="198"/>
      <c r="F231" s="7">
        <v>10</v>
      </c>
      <c r="G231" s="8">
        <f t="shared" si="14"/>
        <v>0</v>
      </c>
      <c r="H231" s="9">
        <v>0.087</v>
      </c>
      <c r="I231" s="10">
        <f t="shared" si="15"/>
        <v>0</v>
      </c>
      <c r="J231" s="15">
        <v>0.084</v>
      </c>
      <c r="K231" s="10">
        <f t="shared" si="16"/>
        <v>0</v>
      </c>
      <c r="L231" s="12">
        <v>0.05</v>
      </c>
      <c r="M231" s="12">
        <f t="shared" si="17"/>
        <v>0</v>
      </c>
    </row>
    <row r="232" spans="1:13" ht="15.75" thickBot="1">
      <c r="A232" s="5" t="s">
        <v>450</v>
      </c>
      <c r="B232" s="139" t="s">
        <v>451</v>
      </c>
      <c r="C232" s="212" t="s">
        <v>48</v>
      </c>
      <c r="D232" s="57" t="s">
        <v>396</v>
      </c>
      <c r="E232" s="198"/>
      <c r="F232" s="7">
        <v>100</v>
      </c>
      <c r="G232" s="8">
        <f t="shared" si="14"/>
        <v>0</v>
      </c>
      <c r="H232" s="9">
        <v>0.077</v>
      </c>
      <c r="I232" s="10">
        <f t="shared" si="15"/>
        <v>0</v>
      </c>
      <c r="J232" s="15">
        <v>0.074</v>
      </c>
      <c r="K232" s="10">
        <f t="shared" si="16"/>
        <v>0</v>
      </c>
      <c r="L232" s="12">
        <v>0.024</v>
      </c>
      <c r="M232" s="12">
        <f t="shared" si="17"/>
        <v>0</v>
      </c>
    </row>
    <row r="233" spans="1:13" ht="12.75">
      <c r="A233" s="13" t="s">
        <v>452</v>
      </c>
      <c r="B233" s="145"/>
      <c r="C233" s="213"/>
      <c r="D233" s="14" t="s">
        <v>398</v>
      </c>
      <c r="E233" s="198"/>
      <c r="F233" s="7">
        <v>100</v>
      </c>
      <c r="G233" s="8">
        <f t="shared" si="14"/>
        <v>0</v>
      </c>
      <c r="H233" s="9">
        <v>0.077</v>
      </c>
      <c r="I233" s="10">
        <f t="shared" si="15"/>
        <v>0</v>
      </c>
      <c r="J233" s="15">
        <v>0.074</v>
      </c>
      <c r="K233" s="10">
        <f t="shared" si="16"/>
        <v>0</v>
      </c>
      <c r="L233" s="12">
        <v>0.019</v>
      </c>
      <c r="M233" s="12">
        <f t="shared" si="17"/>
        <v>0</v>
      </c>
    </row>
    <row r="234" spans="1:13" ht="12.75">
      <c r="A234" s="13" t="s">
        <v>453</v>
      </c>
      <c r="B234" s="136"/>
      <c r="C234" s="206"/>
      <c r="D234" s="14" t="s">
        <v>400</v>
      </c>
      <c r="E234" s="198"/>
      <c r="F234" s="7">
        <v>50</v>
      </c>
      <c r="G234" s="8">
        <f t="shared" si="14"/>
        <v>0</v>
      </c>
      <c r="H234" s="9">
        <v>0.118</v>
      </c>
      <c r="I234" s="10">
        <f t="shared" si="15"/>
        <v>0</v>
      </c>
      <c r="J234" s="15">
        <v>0.112</v>
      </c>
      <c r="K234" s="10">
        <f t="shared" si="16"/>
        <v>0</v>
      </c>
      <c r="L234" s="12">
        <v>0.04</v>
      </c>
      <c r="M234" s="12">
        <f t="shared" si="17"/>
        <v>0</v>
      </c>
    </row>
    <row r="235" spans="1:13" ht="12.75">
      <c r="A235" s="13" t="s">
        <v>454</v>
      </c>
      <c r="B235" s="136"/>
      <c r="C235" s="206"/>
      <c r="D235" s="14" t="s">
        <v>402</v>
      </c>
      <c r="E235" s="198"/>
      <c r="F235" s="7">
        <v>50</v>
      </c>
      <c r="G235" s="8">
        <f t="shared" si="14"/>
        <v>0</v>
      </c>
      <c r="H235" s="9">
        <v>0.086</v>
      </c>
      <c r="I235" s="10">
        <f t="shared" si="15"/>
        <v>0</v>
      </c>
      <c r="J235" s="15">
        <v>0.082</v>
      </c>
      <c r="K235" s="10">
        <f t="shared" si="16"/>
        <v>0</v>
      </c>
      <c r="L235" s="12">
        <v>0.03</v>
      </c>
      <c r="M235" s="12">
        <f t="shared" si="17"/>
        <v>0</v>
      </c>
    </row>
    <row r="236" spans="1:13" ht="12.75">
      <c r="A236" s="13" t="s">
        <v>455</v>
      </c>
      <c r="B236" s="136"/>
      <c r="C236" s="206"/>
      <c r="D236" s="14" t="s">
        <v>404</v>
      </c>
      <c r="E236" s="198"/>
      <c r="F236" s="7">
        <v>100</v>
      </c>
      <c r="G236" s="8">
        <f t="shared" si="14"/>
        <v>0</v>
      </c>
      <c r="H236" s="9">
        <v>0.118</v>
      </c>
      <c r="I236" s="10">
        <f t="shared" si="15"/>
        <v>0</v>
      </c>
      <c r="J236" s="15">
        <v>0.116</v>
      </c>
      <c r="K236" s="10">
        <f t="shared" si="16"/>
        <v>0</v>
      </c>
      <c r="L236" s="12">
        <v>0.029</v>
      </c>
      <c r="M236" s="12">
        <f t="shared" si="17"/>
        <v>0</v>
      </c>
    </row>
    <row r="237" spans="1:13" ht="13.5" thickBot="1">
      <c r="A237" s="18" t="s">
        <v>456</v>
      </c>
      <c r="B237" s="138"/>
      <c r="C237" s="207"/>
      <c r="D237" s="19" t="s">
        <v>457</v>
      </c>
      <c r="E237" s="198"/>
      <c r="F237" s="7">
        <v>50</v>
      </c>
      <c r="G237" s="8">
        <f t="shared" si="14"/>
        <v>0</v>
      </c>
      <c r="H237" s="9">
        <v>0.195</v>
      </c>
      <c r="I237" s="10">
        <f t="shared" si="15"/>
        <v>0</v>
      </c>
      <c r="J237" s="15">
        <v>0.118</v>
      </c>
      <c r="K237" s="10">
        <f t="shared" si="16"/>
        <v>0</v>
      </c>
      <c r="L237" s="12">
        <v>0.058</v>
      </c>
      <c r="M237" s="12">
        <f t="shared" si="17"/>
        <v>0</v>
      </c>
    </row>
    <row r="238" spans="1:13" ht="15.75" thickBot="1">
      <c r="A238" s="45" t="s">
        <v>458</v>
      </c>
      <c r="B238" s="139" t="s">
        <v>459</v>
      </c>
      <c r="C238" s="212" t="s">
        <v>48</v>
      </c>
      <c r="D238" s="57" t="s">
        <v>396</v>
      </c>
      <c r="E238" s="198"/>
      <c r="F238" s="7">
        <v>100</v>
      </c>
      <c r="G238" s="8">
        <f t="shared" si="14"/>
        <v>0</v>
      </c>
      <c r="H238" s="9">
        <v>0.065</v>
      </c>
      <c r="I238" s="10">
        <f t="shared" si="15"/>
        <v>0</v>
      </c>
      <c r="J238" s="15">
        <v>0.062</v>
      </c>
      <c r="K238" s="10">
        <f t="shared" si="16"/>
        <v>0</v>
      </c>
      <c r="L238" s="12">
        <v>0.022</v>
      </c>
      <c r="M238" s="12">
        <f t="shared" si="17"/>
        <v>0</v>
      </c>
    </row>
    <row r="239" spans="1:13" ht="12.75">
      <c r="A239" s="32" t="s">
        <v>460</v>
      </c>
      <c r="B239" s="145"/>
      <c r="C239" s="213"/>
      <c r="D239" s="14" t="s">
        <v>398</v>
      </c>
      <c r="E239" s="198"/>
      <c r="F239" s="7">
        <v>100</v>
      </c>
      <c r="G239" s="8">
        <f t="shared" si="14"/>
        <v>0</v>
      </c>
      <c r="H239" s="9">
        <v>0.065</v>
      </c>
      <c r="I239" s="10">
        <f t="shared" si="15"/>
        <v>0</v>
      </c>
      <c r="J239" s="15">
        <v>0.062</v>
      </c>
      <c r="K239" s="10">
        <f t="shared" si="16"/>
        <v>0</v>
      </c>
      <c r="L239" s="12">
        <v>0.019</v>
      </c>
      <c r="M239" s="12">
        <f t="shared" si="17"/>
        <v>0</v>
      </c>
    </row>
    <row r="240" spans="1:13" ht="12.75">
      <c r="A240" s="32" t="s">
        <v>461</v>
      </c>
      <c r="B240" s="136"/>
      <c r="C240" s="206"/>
      <c r="D240" s="14" t="s">
        <v>400</v>
      </c>
      <c r="E240" s="198"/>
      <c r="F240" s="7">
        <v>50</v>
      </c>
      <c r="G240" s="8">
        <f t="shared" si="14"/>
        <v>0</v>
      </c>
      <c r="H240" s="9">
        <v>0.087</v>
      </c>
      <c r="I240" s="10">
        <f t="shared" si="15"/>
        <v>0</v>
      </c>
      <c r="J240" s="15">
        <v>0.082</v>
      </c>
      <c r="K240" s="10">
        <f t="shared" si="16"/>
        <v>0</v>
      </c>
      <c r="L240" s="12">
        <v>0.025</v>
      </c>
      <c r="M240" s="12">
        <f t="shared" si="17"/>
        <v>0</v>
      </c>
    </row>
    <row r="241" spans="1:13" ht="12.75">
      <c r="A241" s="32" t="s">
        <v>462</v>
      </c>
      <c r="B241" s="136"/>
      <c r="C241" s="206"/>
      <c r="D241" s="14" t="s">
        <v>402</v>
      </c>
      <c r="E241" s="198"/>
      <c r="F241" s="7">
        <v>50</v>
      </c>
      <c r="G241" s="8">
        <f t="shared" si="14"/>
        <v>0</v>
      </c>
      <c r="H241" s="9">
        <v>0.077</v>
      </c>
      <c r="I241" s="10">
        <f t="shared" si="15"/>
        <v>0</v>
      </c>
      <c r="J241" s="15">
        <v>0.07</v>
      </c>
      <c r="K241" s="10">
        <f t="shared" si="16"/>
        <v>0</v>
      </c>
      <c r="L241" s="12">
        <v>0.002</v>
      </c>
      <c r="M241" s="12">
        <f t="shared" si="17"/>
        <v>0</v>
      </c>
    </row>
    <row r="242" spans="1:13" ht="12.75">
      <c r="A242" s="32" t="s">
        <v>463</v>
      </c>
      <c r="B242" s="136"/>
      <c r="C242" s="206"/>
      <c r="D242" s="14" t="s">
        <v>404</v>
      </c>
      <c r="E242" s="198"/>
      <c r="F242" s="7">
        <v>80</v>
      </c>
      <c r="G242" s="8">
        <f t="shared" si="14"/>
        <v>0</v>
      </c>
      <c r="H242" s="9">
        <v>0.093</v>
      </c>
      <c r="I242" s="10">
        <f t="shared" si="15"/>
        <v>0</v>
      </c>
      <c r="J242" s="15">
        <v>0.09</v>
      </c>
      <c r="K242" s="10">
        <f t="shared" si="16"/>
        <v>0</v>
      </c>
      <c r="L242" s="12">
        <v>0.024</v>
      </c>
      <c r="M242" s="12">
        <f t="shared" si="17"/>
        <v>0</v>
      </c>
    </row>
    <row r="243" spans="1:13" ht="13.5" thickBot="1">
      <c r="A243" s="35" t="s">
        <v>464</v>
      </c>
      <c r="B243" s="138"/>
      <c r="C243" s="207"/>
      <c r="D243" s="19" t="s">
        <v>457</v>
      </c>
      <c r="E243" s="198"/>
      <c r="F243" s="7">
        <v>50</v>
      </c>
      <c r="G243" s="8">
        <f t="shared" si="14"/>
        <v>0</v>
      </c>
      <c r="H243" s="9">
        <v>0.176</v>
      </c>
      <c r="I243" s="10">
        <f t="shared" si="15"/>
        <v>0</v>
      </c>
      <c r="J243" s="15">
        <v>0.168</v>
      </c>
      <c r="K243" s="10">
        <f t="shared" si="16"/>
        <v>0</v>
      </c>
      <c r="L243" s="12">
        <v>0.048</v>
      </c>
      <c r="M243" s="12">
        <f t="shared" si="17"/>
        <v>0</v>
      </c>
    </row>
    <row r="244" spans="1:13" ht="15.75" thickBot="1">
      <c r="A244" s="5" t="s">
        <v>465</v>
      </c>
      <c r="B244" s="139" t="s">
        <v>466</v>
      </c>
      <c r="C244" s="212" t="s">
        <v>48</v>
      </c>
      <c r="D244" s="57" t="s">
        <v>396</v>
      </c>
      <c r="E244" s="198"/>
      <c r="F244" s="7">
        <v>100</v>
      </c>
      <c r="G244" s="8">
        <f t="shared" si="14"/>
        <v>0</v>
      </c>
      <c r="H244" s="9">
        <v>0.069</v>
      </c>
      <c r="I244" s="10">
        <f t="shared" si="15"/>
        <v>0</v>
      </c>
      <c r="J244" s="15">
        <v>0.064</v>
      </c>
      <c r="K244" s="10">
        <f t="shared" si="16"/>
        <v>0</v>
      </c>
      <c r="L244" s="12">
        <v>0.02</v>
      </c>
      <c r="M244" s="12">
        <f t="shared" si="17"/>
        <v>0</v>
      </c>
    </row>
    <row r="245" spans="1:13" ht="12.75">
      <c r="A245" s="13" t="s">
        <v>467</v>
      </c>
      <c r="B245" s="136"/>
      <c r="C245" s="206"/>
      <c r="D245" s="14" t="s">
        <v>398</v>
      </c>
      <c r="E245" s="198"/>
      <c r="F245" s="7">
        <v>150</v>
      </c>
      <c r="G245" s="8">
        <f t="shared" si="14"/>
        <v>0</v>
      </c>
      <c r="H245" s="9">
        <v>0.069</v>
      </c>
      <c r="I245" s="10">
        <f t="shared" si="15"/>
        <v>0</v>
      </c>
      <c r="J245" s="15">
        <v>0.068</v>
      </c>
      <c r="K245" s="10">
        <f t="shared" si="16"/>
        <v>0</v>
      </c>
      <c r="L245" s="12">
        <v>0.021</v>
      </c>
      <c r="M245" s="12">
        <f t="shared" si="17"/>
        <v>0</v>
      </c>
    </row>
    <row r="246" spans="1:13" ht="12.75">
      <c r="A246" s="13" t="s">
        <v>468</v>
      </c>
      <c r="B246" s="136"/>
      <c r="C246" s="206"/>
      <c r="D246" s="14" t="s">
        <v>402</v>
      </c>
      <c r="E246" s="198"/>
      <c r="F246" s="7">
        <v>50</v>
      </c>
      <c r="G246" s="8">
        <f t="shared" si="14"/>
        <v>0</v>
      </c>
      <c r="H246" s="9">
        <v>0.077</v>
      </c>
      <c r="I246" s="10">
        <f t="shared" si="15"/>
        <v>0</v>
      </c>
      <c r="J246" s="15">
        <v>0.072</v>
      </c>
      <c r="K246" s="10">
        <f t="shared" si="16"/>
        <v>0</v>
      </c>
      <c r="L246" s="12">
        <v>0.013</v>
      </c>
      <c r="M246" s="12">
        <f t="shared" si="17"/>
        <v>0</v>
      </c>
    </row>
    <row r="247" spans="1:13" ht="13.5" thickBot="1">
      <c r="A247" s="18" t="s">
        <v>469</v>
      </c>
      <c r="B247" s="138"/>
      <c r="C247" s="207"/>
      <c r="D247" s="19" t="s">
        <v>404</v>
      </c>
      <c r="E247" s="198"/>
      <c r="F247" s="7">
        <v>100</v>
      </c>
      <c r="G247" s="8">
        <f t="shared" si="14"/>
        <v>0</v>
      </c>
      <c r="H247" s="9">
        <v>0.101</v>
      </c>
      <c r="I247" s="10">
        <f t="shared" si="15"/>
        <v>0</v>
      </c>
      <c r="J247" s="15">
        <v>0.098</v>
      </c>
      <c r="K247" s="10">
        <f t="shared" si="16"/>
        <v>0</v>
      </c>
      <c r="L247" s="12">
        <v>0.033</v>
      </c>
      <c r="M247" s="12">
        <f t="shared" si="17"/>
        <v>0</v>
      </c>
    </row>
    <row r="248" spans="1:13" ht="15.75" thickBot="1">
      <c r="A248" s="60" t="s">
        <v>470</v>
      </c>
      <c r="B248" s="139" t="s">
        <v>471</v>
      </c>
      <c r="C248" s="219" t="s">
        <v>48</v>
      </c>
      <c r="D248" s="56" t="s">
        <v>398</v>
      </c>
      <c r="E248" s="198"/>
      <c r="F248" s="7">
        <v>150</v>
      </c>
      <c r="G248" s="8">
        <f t="shared" si="14"/>
        <v>0</v>
      </c>
      <c r="H248" s="9">
        <v>0.071</v>
      </c>
      <c r="I248" s="10">
        <f t="shared" si="15"/>
        <v>0</v>
      </c>
      <c r="J248" s="15">
        <v>0.068</v>
      </c>
      <c r="K248" s="10">
        <f t="shared" si="16"/>
        <v>0</v>
      </c>
      <c r="L248" s="12">
        <v>0.019</v>
      </c>
      <c r="M248" s="12">
        <f t="shared" si="17"/>
        <v>0</v>
      </c>
    </row>
    <row r="249" spans="1:13" ht="15.75" thickBot="1">
      <c r="A249" s="60" t="s">
        <v>472</v>
      </c>
      <c r="B249" s="139" t="s">
        <v>473</v>
      </c>
      <c r="C249" s="219" t="s">
        <v>48</v>
      </c>
      <c r="D249" s="56" t="s">
        <v>220</v>
      </c>
      <c r="E249" s="198"/>
      <c r="F249" s="7">
        <v>10</v>
      </c>
      <c r="G249" s="8">
        <f aca="true" t="shared" si="18" ref="G249:G312">E249/F249</f>
        <v>0</v>
      </c>
      <c r="H249" s="9">
        <v>0.123</v>
      </c>
      <c r="I249" s="10">
        <f t="shared" si="15"/>
        <v>0</v>
      </c>
      <c r="J249" s="15">
        <v>0.114</v>
      </c>
      <c r="K249" s="10">
        <f t="shared" si="16"/>
        <v>0</v>
      </c>
      <c r="L249" s="12">
        <v>0.059</v>
      </c>
      <c r="M249" s="12">
        <f t="shared" si="17"/>
        <v>0</v>
      </c>
    </row>
    <row r="250" spans="1:13" ht="15.75" thickBot="1">
      <c r="A250" s="62" t="s">
        <v>474</v>
      </c>
      <c r="B250" s="139" t="s">
        <v>475</v>
      </c>
      <c r="C250" s="217" t="s">
        <v>476</v>
      </c>
      <c r="D250" s="57" t="s">
        <v>398</v>
      </c>
      <c r="E250" s="198"/>
      <c r="F250" s="7">
        <v>100</v>
      </c>
      <c r="G250" s="8">
        <f t="shared" si="18"/>
        <v>0</v>
      </c>
      <c r="H250" s="9">
        <v>0.085</v>
      </c>
      <c r="I250" s="10">
        <f t="shared" si="15"/>
        <v>0</v>
      </c>
      <c r="J250" s="15">
        <v>0.08</v>
      </c>
      <c r="K250" s="10">
        <f t="shared" si="16"/>
        <v>0</v>
      </c>
      <c r="L250" s="12">
        <v>0.033</v>
      </c>
      <c r="M250" s="12">
        <f t="shared" si="17"/>
        <v>0</v>
      </c>
    </row>
    <row r="251" spans="1:13" ht="15.75" thickBot="1">
      <c r="A251" s="18" t="s">
        <v>477</v>
      </c>
      <c r="B251" s="157"/>
      <c r="C251" s="220"/>
      <c r="D251" s="19" t="s">
        <v>402</v>
      </c>
      <c r="E251" s="198"/>
      <c r="F251" s="7">
        <v>50</v>
      </c>
      <c r="G251" s="8">
        <f t="shared" si="18"/>
        <v>0</v>
      </c>
      <c r="H251" s="9">
        <v>0.096</v>
      </c>
      <c r="I251" s="10">
        <f t="shared" si="15"/>
        <v>0</v>
      </c>
      <c r="J251" s="15">
        <v>0.09</v>
      </c>
      <c r="K251" s="10">
        <f t="shared" si="16"/>
        <v>0</v>
      </c>
      <c r="L251" s="12">
        <v>0.049</v>
      </c>
      <c r="M251" s="12">
        <f t="shared" si="17"/>
        <v>0</v>
      </c>
    </row>
    <row r="252" spans="1:13" ht="15.75" thickBot="1">
      <c r="A252" s="63" t="s">
        <v>478</v>
      </c>
      <c r="B252" s="139" t="s">
        <v>479</v>
      </c>
      <c r="C252" s="212" t="s">
        <v>48</v>
      </c>
      <c r="D252" s="57" t="s">
        <v>49</v>
      </c>
      <c r="E252" s="198"/>
      <c r="F252" s="7">
        <v>10</v>
      </c>
      <c r="G252" s="8">
        <f t="shared" si="18"/>
        <v>0</v>
      </c>
      <c r="H252" s="9">
        <v>0.247</v>
      </c>
      <c r="I252" s="10">
        <f t="shared" si="15"/>
        <v>0</v>
      </c>
      <c r="J252" s="15">
        <v>0.22</v>
      </c>
      <c r="K252" s="10">
        <f t="shared" si="16"/>
        <v>0</v>
      </c>
      <c r="L252" s="12">
        <v>0.162</v>
      </c>
      <c r="M252" s="12">
        <f t="shared" si="17"/>
        <v>0</v>
      </c>
    </row>
    <row r="253" spans="1:13" ht="13.5" thickBot="1">
      <c r="A253" s="64" t="s">
        <v>480</v>
      </c>
      <c r="B253" s="148"/>
      <c r="C253" s="221"/>
      <c r="D253" s="36" t="s">
        <v>481</v>
      </c>
      <c r="E253" s="198"/>
      <c r="F253" s="7">
        <v>10</v>
      </c>
      <c r="G253" s="8">
        <f t="shared" si="18"/>
        <v>0</v>
      </c>
      <c r="H253" s="9">
        <v>0.3</v>
      </c>
      <c r="I253" s="10">
        <f t="shared" si="15"/>
        <v>0</v>
      </c>
      <c r="J253" s="15">
        <v>0.268</v>
      </c>
      <c r="K253" s="10">
        <f t="shared" si="16"/>
        <v>0</v>
      </c>
      <c r="L253" s="12">
        <v>0.217</v>
      </c>
      <c r="M253" s="12">
        <f t="shared" si="17"/>
        <v>0</v>
      </c>
    </row>
    <row r="254" spans="1:13" ht="15.75" thickBot="1">
      <c r="A254" s="65" t="s">
        <v>482</v>
      </c>
      <c r="B254" s="139" t="s">
        <v>483</v>
      </c>
      <c r="C254" s="214"/>
      <c r="D254" s="66" t="s">
        <v>484</v>
      </c>
      <c r="E254" s="198"/>
      <c r="F254" s="7">
        <v>10</v>
      </c>
      <c r="G254" s="8">
        <f t="shared" si="18"/>
        <v>0</v>
      </c>
      <c r="H254" s="9">
        <v>0.345</v>
      </c>
      <c r="I254" s="10">
        <f t="shared" si="15"/>
        <v>0</v>
      </c>
      <c r="J254" s="15">
        <v>0.32</v>
      </c>
      <c r="K254" s="10">
        <f t="shared" si="16"/>
        <v>0</v>
      </c>
      <c r="L254" s="12">
        <v>0.162</v>
      </c>
      <c r="M254" s="12">
        <f t="shared" si="17"/>
        <v>0</v>
      </c>
    </row>
    <row r="255" spans="1:13" ht="15.75" thickBot="1">
      <c r="A255" s="63" t="s">
        <v>485</v>
      </c>
      <c r="B255" s="139" t="s">
        <v>486</v>
      </c>
      <c r="C255" s="214"/>
      <c r="D255" s="43" t="s">
        <v>484</v>
      </c>
      <c r="E255" s="198"/>
      <c r="F255" s="7">
        <v>50</v>
      </c>
      <c r="G255" s="8">
        <f t="shared" si="18"/>
        <v>0</v>
      </c>
      <c r="H255" s="9">
        <v>0.1625</v>
      </c>
      <c r="I255" s="10">
        <f t="shared" si="15"/>
        <v>0</v>
      </c>
      <c r="J255" s="15">
        <v>0.162</v>
      </c>
      <c r="K255" s="10">
        <f t="shared" si="16"/>
        <v>0</v>
      </c>
      <c r="L255" s="12">
        <v>0.162</v>
      </c>
      <c r="M255" s="12">
        <f t="shared" si="17"/>
        <v>0</v>
      </c>
    </row>
    <row r="256" spans="1:13" ht="15.75" thickBot="1">
      <c r="A256" s="63" t="s">
        <v>487</v>
      </c>
      <c r="B256" s="139" t="s">
        <v>488</v>
      </c>
      <c r="C256" s="214"/>
      <c r="D256" s="43"/>
      <c r="E256" s="198"/>
      <c r="F256" s="7">
        <v>50</v>
      </c>
      <c r="G256" s="8">
        <f t="shared" si="18"/>
        <v>0</v>
      </c>
      <c r="H256" s="9">
        <v>0.0265</v>
      </c>
      <c r="I256" s="10">
        <f t="shared" si="15"/>
        <v>0</v>
      </c>
      <c r="J256" s="15">
        <v>0.026</v>
      </c>
      <c r="K256" s="10">
        <f t="shared" si="16"/>
        <v>0</v>
      </c>
      <c r="L256" s="12">
        <v>0.026</v>
      </c>
      <c r="M256" s="12">
        <f t="shared" si="17"/>
        <v>0</v>
      </c>
    </row>
    <row r="257" spans="1:13" ht="15.75" thickBot="1">
      <c r="A257" s="5" t="s">
        <v>489</v>
      </c>
      <c r="B257" s="139" t="s">
        <v>490</v>
      </c>
      <c r="C257" s="212" t="s">
        <v>48</v>
      </c>
      <c r="D257" s="57" t="s">
        <v>398</v>
      </c>
      <c r="E257" s="198"/>
      <c r="F257" s="7">
        <v>100</v>
      </c>
      <c r="G257" s="8">
        <f t="shared" si="18"/>
        <v>0</v>
      </c>
      <c r="H257" s="9">
        <v>0.071</v>
      </c>
      <c r="I257" s="10">
        <f t="shared" si="15"/>
        <v>0</v>
      </c>
      <c r="J257" s="15">
        <v>0.068</v>
      </c>
      <c r="K257" s="10">
        <f t="shared" si="16"/>
        <v>0</v>
      </c>
      <c r="L257" s="12">
        <v>0.018</v>
      </c>
      <c r="M257" s="12">
        <f t="shared" si="17"/>
        <v>0</v>
      </c>
    </row>
    <row r="258" spans="1:13" ht="12.75">
      <c r="A258" s="13" t="s">
        <v>491</v>
      </c>
      <c r="B258" s="136"/>
      <c r="C258" s="206"/>
      <c r="D258" s="14" t="s">
        <v>402</v>
      </c>
      <c r="E258" s="198"/>
      <c r="F258" s="7">
        <v>100</v>
      </c>
      <c r="G258" s="8">
        <f t="shared" si="18"/>
        <v>0</v>
      </c>
      <c r="H258" s="9">
        <v>0.081</v>
      </c>
      <c r="I258" s="10">
        <f t="shared" si="15"/>
        <v>0</v>
      </c>
      <c r="J258" s="15">
        <v>0.076</v>
      </c>
      <c r="K258" s="10">
        <f t="shared" si="16"/>
        <v>0</v>
      </c>
      <c r="L258" s="12">
        <v>0.022</v>
      </c>
      <c r="M258" s="12">
        <f t="shared" si="17"/>
        <v>0</v>
      </c>
    </row>
    <row r="259" spans="1:13" ht="12.75">
      <c r="A259" s="13" t="s">
        <v>492</v>
      </c>
      <c r="B259" s="136"/>
      <c r="C259" s="206"/>
      <c r="D259" s="14" t="s">
        <v>404</v>
      </c>
      <c r="E259" s="198"/>
      <c r="F259" s="7">
        <v>25</v>
      </c>
      <c r="G259" s="8">
        <f t="shared" si="18"/>
        <v>0</v>
      </c>
      <c r="H259" s="9">
        <v>0.104</v>
      </c>
      <c r="I259" s="10">
        <f t="shared" si="15"/>
        <v>0</v>
      </c>
      <c r="J259" s="15">
        <v>0.094</v>
      </c>
      <c r="K259" s="10">
        <f t="shared" si="16"/>
        <v>0</v>
      </c>
      <c r="L259" s="12">
        <v>0.046</v>
      </c>
      <c r="M259" s="12">
        <f t="shared" si="17"/>
        <v>0</v>
      </c>
    </row>
    <row r="260" spans="1:13" ht="12.75">
      <c r="A260" s="13" t="s">
        <v>493</v>
      </c>
      <c r="B260" s="136"/>
      <c r="C260" s="206"/>
      <c r="D260" s="14" t="s">
        <v>494</v>
      </c>
      <c r="E260" s="198"/>
      <c r="F260" s="7">
        <v>20</v>
      </c>
      <c r="G260" s="8">
        <f t="shared" si="18"/>
        <v>0</v>
      </c>
      <c r="H260" s="9">
        <v>0.119</v>
      </c>
      <c r="I260" s="10">
        <f t="shared" si="15"/>
        <v>0</v>
      </c>
      <c r="J260" s="15">
        <v>0.106</v>
      </c>
      <c r="K260" s="10">
        <f t="shared" si="16"/>
        <v>0</v>
      </c>
      <c r="L260" s="12">
        <v>0.043</v>
      </c>
      <c r="M260" s="12">
        <f t="shared" si="17"/>
        <v>0</v>
      </c>
    </row>
    <row r="261" spans="1:13" ht="12.75">
      <c r="A261" s="13" t="s">
        <v>495</v>
      </c>
      <c r="B261" s="136"/>
      <c r="C261" s="206"/>
      <c r="D261" s="14" t="s">
        <v>496</v>
      </c>
      <c r="E261" s="198"/>
      <c r="F261" s="7">
        <v>20</v>
      </c>
      <c r="G261" s="8">
        <f t="shared" si="18"/>
        <v>0</v>
      </c>
      <c r="H261" s="9">
        <v>0.131</v>
      </c>
      <c r="I261" s="10">
        <f t="shared" si="15"/>
        <v>0</v>
      </c>
      <c r="J261" s="15">
        <v>0.118</v>
      </c>
      <c r="K261" s="10">
        <f t="shared" si="16"/>
        <v>0</v>
      </c>
      <c r="L261" s="12">
        <v>0.043</v>
      </c>
      <c r="M261" s="12">
        <f t="shared" si="17"/>
        <v>0</v>
      </c>
    </row>
    <row r="262" spans="1:13" ht="13.5" thickBot="1">
      <c r="A262" s="18" t="s">
        <v>497</v>
      </c>
      <c r="B262" s="138"/>
      <c r="C262" s="207"/>
      <c r="D262" s="19" t="s">
        <v>457</v>
      </c>
      <c r="E262" s="198"/>
      <c r="F262" s="7">
        <v>20</v>
      </c>
      <c r="G262" s="8">
        <f t="shared" si="18"/>
        <v>0</v>
      </c>
      <c r="H262" s="9">
        <v>0.199</v>
      </c>
      <c r="I262" s="10">
        <f t="shared" si="15"/>
        <v>0</v>
      </c>
      <c r="J262" s="15">
        <v>0.186</v>
      </c>
      <c r="K262" s="10">
        <f t="shared" si="16"/>
        <v>0</v>
      </c>
      <c r="L262" s="12">
        <v>0.076</v>
      </c>
      <c r="M262" s="12">
        <f t="shared" si="17"/>
        <v>0</v>
      </c>
    </row>
    <row r="263" spans="1:13" ht="15.75" thickBot="1">
      <c r="A263" s="5" t="s">
        <v>498</v>
      </c>
      <c r="B263" s="139" t="s">
        <v>499</v>
      </c>
      <c r="C263" s="222"/>
      <c r="D263" s="57" t="s">
        <v>500</v>
      </c>
      <c r="E263" s="198"/>
      <c r="F263" s="7">
        <v>100</v>
      </c>
      <c r="G263" s="8">
        <f t="shared" si="18"/>
        <v>0</v>
      </c>
      <c r="H263" s="9">
        <v>0.08</v>
      </c>
      <c r="I263" s="10">
        <f aca="true" t="shared" si="19" ref="I263:I326">E263*H263</f>
        <v>0</v>
      </c>
      <c r="J263" s="15">
        <v>0.08</v>
      </c>
      <c r="K263" s="10">
        <f t="shared" si="16"/>
        <v>0</v>
      </c>
      <c r="L263" s="12">
        <v>0.022</v>
      </c>
      <c r="M263" s="12">
        <f t="shared" si="17"/>
        <v>0</v>
      </c>
    </row>
    <row r="264" spans="1:13" ht="12.75">
      <c r="A264" s="13" t="s">
        <v>501</v>
      </c>
      <c r="B264" s="136"/>
      <c r="C264" s="206"/>
      <c r="D264" s="14" t="s">
        <v>502</v>
      </c>
      <c r="E264" s="198"/>
      <c r="F264" s="7">
        <v>20</v>
      </c>
      <c r="G264" s="8">
        <f t="shared" si="18"/>
        <v>0</v>
      </c>
      <c r="H264" s="9">
        <v>0.124</v>
      </c>
      <c r="I264" s="10">
        <f t="shared" si="19"/>
        <v>0</v>
      </c>
      <c r="J264" s="15">
        <v>0.118</v>
      </c>
      <c r="K264" s="10">
        <f t="shared" si="16"/>
        <v>0</v>
      </c>
      <c r="L264" s="12">
        <v>0.074</v>
      </c>
      <c r="M264" s="12">
        <f t="shared" si="17"/>
        <v>0</v>
      </c>
    </row>
    <row r="265" spans="1:13" ht="12.75">
      <c r="A265" s="13" t="s">
        <v>503</v>
      </c>
      <c r="B265" s="136"/>
      <c r="C265" s="206"/>
      <c r="D265" s="14" t="s">
        <v>504</v>
      </c>
      <c r="E265" s="198"/>
      <c r="F265" s="7">
        <v>80</v>
      </c>
      <c r="G265" s="8">
        <f t="shared" si="18"/>
        <v>0</v>
      </c>
      <c r="H265" s="9">
        <v>0.092</v>
      </c>
      <c r="I265" s="10">
        <f t="shared" si="19"/>
        <v>0</v>
      </c>
      <c r="J265" s="15">
        <v>0.088</v>
      </c>
      <c r="K265" s="10">
        <f t="shared" si="16"/>
        <v>0</v>
      </c>
      <c r="L265" s="12">
        <v>0.027</v>
      </c>
      <c r="M265" s="12">
        <f t="shared" si="17"/>
        <v>0</v>
      </c>
    </row>
    <row r="266" spans="1:13" ht="12.75">
      <c r="A266" s="13" t="s">
        <v>505</v>
      </c>
      <c r="B266" s="136"/>
      <c r="C266" s="206"/>
      <c r="D266" s="14" t="s">
        <v>506</v>
      </c>
      <c r="E266" s="198"/>
      <c r="F266" s="7">
        <v>20</v>
      </c>
      <c r="G266" s="8">
        <f t="shared" si="18"/>
        <v>0</v>
      </c>
      <c r="H266" s="9">
        <v>0.134</v>
      </c>
      <c r="I266" s="10">
        <f t="shared" si="19"/>
        <v>0</v>
      </c>
      <c r="J266" s="15">
        <v>0.122</v>
      </c>
      <c r="K266" s="10">
        <f aca="true" t="shared" si="20" ref="K266:K329">J266*E266</f>
        <v>0</v>
      </c>
      <c r="L266" s="12">
        <v>0.074</v>
      </c>
      <c r="M266" s="12">
        <f aca="true" t="shared" si="21" ref="M266:M307">L266*E266/100</f>
        <v>0</v>
      </c>
    </row>
    <row r="267" spans="1:13" ht="12.75">
      <c r="A267" s="13" t="s">
        <v>507</v>
      </c>
      <c r="B267" s="136"/>
      <c r="C267" s="206"/>
      <c r="D267" s="14" t="s">
        <v>496</v>
      </c>
      <c r="E267" s="198"/>
      <c r="F267" s="7">
        <v>20</v>
      </c>
      <c r="G267" s="8">
        <f t="shared" si="18"/>
        <v>0</v>
      </c>
      <c r="H267" s="9">
        <v>0.158</v>
      </c>
      <c r="I267" s="10">
        <f t="shared" si="19"/>
        <v>0</v>
      </c>
      <c r="J267" s="15">
        <v>0.146</v>
      </c>
      <c r="K267" s="10">
        <f t="shared" si="20"/>
        <v>0</v>
      </c>
      <c r="L267" s="12">
        <v>0.043</v>
      </c>
      <c r="M267" s="12">
        <f t="shared" si="21"/>
        <v>0</v>
      </c>
    </row>
    <row r="268" spans="1:13" ht="13.5" thickBot="1">
      <c r="A268" s="18" t="s">
        <v>508</v>
      </c>
      <c r="B268" s="138"/>
      <c r="C268" s="207"/>
      <c r="D268" s="19" t="s">
        <v>457</v>
      </c>
      <c r="E268" s="198"/>
      <c r="F268" s="7">
        <v>20</v>
      </c>
      <c r="G268" s="8">
        <f t="shared" si="18"/>
        <v>0</v>
      </c>
      <c r="H268" s="9">
        <v>0.219</v>
      </c>
      <c r="I268" s="10">
        <f t="shared" si="19"/>
        <v>0</v>
      </c>
      <c r="J268" s="15">
        <v>0.208</v>
      </c>
      <c r="K268" s="10">
        <f t="shared" si="20"/>
        <v>0</v>
      </c>
      <c r="L268" s="12">
        <v>0.055</v>
      </c>
      <c r="M268" s="12">
        <f t="shared" si="21"/>
        <v>0</v>
      </c>
    </row>
    <row r="269" spans="1:13" ht="15.75" thickBot="1">
      <c r="A269" s="5" t="s">
        <v>509</v>
      </c>
      <c r="B269" s="139" t="s">
        <v>510</v>
      </c>
      <c r="C269" s="212" t="s">
        <v>48</v>
      </c>
      <c r="D269" s="57" t="s">
        <v>511</v>
      </c>
      <c r="E269" s="198"/>
      <c r="F269" s="7">
        <v>50</v>
      </c>
      <c r="G269" s="8">
        <f t="shared" si="18"/>
        <v>0</v>
      </c>
      <c r="H269" s="9">
        <v>0.147</v>
      </c>
      <c r="I269" s="10">
        <f t="shared" si="19"/>
        <v>0</v>
      </c>
      <c r="J269" s="15">
        <v>0.14</v>
      </c>
      <c r="K269" s="10">
        <f t="shared" si="20"/>
        <v>0</v>
      </c>
      <c r="L269" s="12">
        <v>0.086</v>
      </c>
      <c r="M269" s="12">
        <f t="shared" si="21"/>
        <v>0</v>
      </c>
    </row>
    <row r="270" spans="1:13" ht="12.75">
      <c r="A270" s="13" t="s">
        <v>512</v>
      </c>
      <c r="B270" s="136"/>
      <c r="C270" s="206"/>
      <c r="D270" s="14" t="s">
        <v>513</v>
      </c>
      <c r="E270" s="198"/>
      <c r="F270" s="7">
        <v>40</v>
      </c>
      <c r="G270" s="8">
        <f t="shared" si="18"/>
        <v>0</v>
      </c>
      <c r="H270" s="9">
        <v>0.199</v>
      </c>
      <c r="I270" s="10">
        <f t="shared" si="19"/>
        <v>0</v>
      </c>
      <c r="J270" s="15">
        <v>0.192</v>
      </c>
      <c r="K270" s="10">
        <f t="shared" si="20"/>
        <v>0</v>
      </c>
      <c r="L270" s="12">
        <v>0.079</v>
      </c>
      <c r="M270" s="12">
        <f t="shared" si="21"/>
        <v>0</v>
      </c>
    </row>
    <row r="271" spans="1:13" ht="12.75">
      <c r="A271" s="13" t="s">
        <v>514</v>
      </c>
      <c r="B271" s="136"/>
      <c r="C271" s="206"/>
      <c r="D271" s="14" t="s">
        <v>515</v>
      </c>
      <c r="E271" s="198"/>
      <c r="F271" s="7">
        <v>10</v>
      </c>
      <c r="G271" s="8">
        <f t="shared" si="18"/>
        <v>0</v>
      </c>
      <c r="H271" s="9">
        <v>0.393</v>
      </c>
      <c r="I271" s="10">
        <f t="shared" si="19"/>
        <v>0</v>
      </c>
      <c r="J271" s="15">
        <v>0.38</v>
      </c>
      <c r="K271" s="10">
        <f t="shared" si="20"/>
        <v>0</v>
      </c>
      <c r="L271" s="58">
        <v>0.127</v>
      </c>
      <c r="M271" s="12">
        <f t="shared" si="21"/>
        <v>0</v>
      </c>
    </row>
    <row r="272" spans="1:13" ht="12.75">
      <c r="A272" s="13" t="s">
        <v>516</v>
      </c>
      <c r="B272" s="136"/>
      <c r="C272" s="206"/>
      <c r="D272" s="14" t="s">
        <v>517</v>
      </c>
      <c r="E272" s="198"/>
      <c r="F272" s="7">
        <v>5</v>
      </c>
      <c r="G272" s="8">
        <f t="shared" si="18"/>
        <v>0</v>
      </c>
      <c r="H272" s="9">
        <v>0.565</v>
      </c>
      <c r="I272" s="10">
        <f t="shared" si="19"/>
        <v>0</v>
      </c>
      <c r="J272" s="15">
        <v>0.542</v>
      </c>
      <c r="K272" s="10">
        <f t="shared" si="20"/>
        <v>0</v>
      </c>
      <c r="L272" s="12">
        <v>0.208</v>
      </c>
      <c r="M272" s="12">
        <f t="shared" si="21"/>
        <v>0</v>
      </c>
    </row>
    <row r="273" spans="1:13" ht="12.75">
      <c r="A273" s="13" t="s">
        <v>518</v>
      </c>
      <c r="B273" s="136"/>
      <c r="C273" s="206"/>
      <c r="D273" s="14" t="s">
        <v>519</v>
      </c>
      <c r="E273" s="198"/>
      <c r="F273" s="7">
        <v>1</v>
      </c>
      <c r="G273" s="8">
        <f t="shared" si="18"/>
        <v>0</v>
      </c>
      <c r="H273" s="9">
        <v>0.768</v>
      </c>
      <c r="I273" s="10">
        <f t="shared" si="19"/>
        <v>0</v>
      </c>
      <c r="J273" s="15">
        <v>0.732</v>
      </c>
      <c r="K273" s="10">
        <f t="shared" si="20"/>
        <v>0</v>
      </c>
      <c r="L273" s="12">
        <v>0.28</v>
      </c>
      <c r="M273" s="12">
        <f t="shared" si="21"/>
        <v>0</v>
      </c>
    </row>
    <row r="274" spans="1:13" ht="13.5" thickBot="1">
      <c r="A274" s="18" t="s">
        <v>520</v>
      </c>
      <c r="B274" s="138"/>
      <c r="C274" s="207"/>
      <c r="D274" s="19" t="s">
        <v>521</v>
      </c>
      <c r="E274" s="198"/>
      <c r="F274" s="7">
        <v>1</v>
      </c>
      <c r="G274" s="8">
        <f t="shared" si="18"/>
        <v>0</v>
      </c>
      <c r="H274" s="9">
        <v>1.39</v>
      </c>
      <c r="I274" s="10">
        <f t="shared" si="19"/>
        <v>0</v>
      </c>
      <c r="J274" s="15">
        <v>1.33</v>
      </c>
      <c r="K274" s="10">
        <f t="shared" si="20"/>
        <v>0</v>
      </c>
      <c r="L274" s="12">
        <v>0.429</v>
      </c>
      <c r="M274" s="12">
        <f t="shared" si="21"/>
        <v>0</v>
      </c>
    </row>
    <row r="275" spans="1:13" ht="15.75" thickBot="1">
      <c r="A275" s="67" t="s">
        <v>522</v>
      </c>
      <c r="B275" s="139" t="s">
        <v>523</v>
      </c>
      <c r="C275" s="214"/>
      <c r="D275" s="56"/>
      <c r="E275" s="198"/>
      <c r="F275" s="7">
        <v>1</v>
      </c>
      <c r="G275" s="8">
        <f t="shared" si="18"/>
        <v>0</v>
      </c>
      <c r="H275" s="9">
        <v>0.071</v>
      </c>
      <c r="I275" s="10">
        <f t="shared" si="19"/>
        <v>0</v>
      </c>
      <c r="J275" s="15">
        <v>0.071</v>
      </c>
      <c r="K275" s="10">
        <f t="shared" si="20"/>
        <v>0</v>
      </c>
      <c r="L275" s="12">
        <v>0.01</v>
      </c>
      <c r="M275" s="12">
        <f t="shared" si="21"/>
        <v>0</v>
      </c>
    </row>
    <row r="276" spans="1:13" ht="15.75" thickBot="1">
      <c r="A276" s="67" t="s">
        <v>524</v>
      </c>
      <c r="B276" s="158" t="s">
        <v>525</v>
      </c>
      <c r="C276" s="223" t="s">
        <v>48</v>
      </c>
      <c r="D276" s="61" t="s">
        <v>511</v>
      </c>
      <c r="E276" s="198"/>
      <c r="F276" s="7">
        <v>20</v>
      </c>
      <c r="G276" s="8">
        <f t="shared" si="18"/>
        <v>0</v>
      </c>
      <c r="H276" s="9">
        <v>0.224</v>
      </c>
      <c r="I276" s="10">
        <f t="shared" si="19"/>
        <v>0</v>
      </c>
      <c r="J276" s="15">
        <v>0.208</v>
      </c>
      <c r="K276" s="10">
        <f t="shared" si="20"/>
        <v>0</v>
      </c>
      <c r="L276" s="12">
        <v>0.164</v>
      </c>
      <c r="M276" s="12">
        <f t="shared" si="21"/>
        <v>0</v>
      </c>
    </row>
    <row r="277" spans="1:13" ht="15.75" thickBot="1">
      <c r="A277" s="67" t="s">
        <v>526</v>
      </c>
      <c r="B277" s="158" t="s">
        <v>527</v>
      </c>
      <c r="C277" s="224"/>
      <c r="D277" s="56" t="s">
        <v>528</v>
      </c>
      <c r="E277" s="198"/>
      <c r="F277" s="7">
        <v>20</v>
      </c>
      <c r="G277" s="8">
        <f t="shared" si="18"/>
        <v>0</v>
      </c>
      <c r="H277" s="9">
        <v>0.352</v>
      </c>
      <c r="I277" s="10">
        <f t="shared" si="19"/>
        <v>0</v>
      </c>
      <c r="J277" s="15">
        <v>0.338</v>
      </c>
      <c r="K277" s="10">
        <f t="shared" si="20"/>
        <v>0</v>
      </c>
      <c r="L277" s="12">
        <v>0.112</v>
      </c>
      <c r="M277" s="12">
        <f t="shared" si="21"/>
        <v>0</v>
      </c>
    </row>
    <row r="278" spans="1:13" ht="15.75" thickBot="1">
      <c r="A278" s="67" t="s">
        <v>529</v>
      </c>
      <c r="B278" s="158" t="s">
        <v>530</v>
      </c>
      <c r="C278" s="224"/>
      <c r="D278" s="56" t="s">
        <v>513</v>
      </c>
      <c r="E278" s="198"/>
      <c r="F278" s="7">
        <v>20</v>
      </c>
      <c r="G278" s="8">
        <f t="shared" si="18"/>
        <v>0</v>
      </c>
      <c r="H278" s="9">
        <v>0.282</v>
      </c>
      <c r="I278" s="10">
        <f t="shared" si="19"/>
        <v>0</v>
      </c>
      <c r="J278" s="15">
        <v>0.27</v>
      </c>
      <c r="K278" s="10">
        <f t="shared" si="20"/>
        <v>0</v>
      </c>
      <c r="L278" s="12">
        <v>0.114</v>
      </c>
      <c r="M278" s="12">
        <f t="shared" si="21"/>
        <v>0</v>
      </c>
    </row>
    <row r="279" spans="1:13" ht="15.75" thickBot="1">
      <c r="A279" s="67" t="s">
        <v>531</v>
      </c>
      <c r="B279" s="158" t="s">
        <v>532</v>
      </c>
      <c r="C279" s="224"/>
      <c r="D279" s="56" t="s">
        <v>513</v>
      </c>
      <c r="E279" s="198"/>
      <c r="F279" s="7">
        <v>20</v>
      </c>
      <c r="G279" s="8">
        <f t="shared" si="18"/>
        <v>0</v>
      </c>
      <c r="H279" s="9">
        <v>0.408</v>
      </c>
      <c r="I279" s="10">
        <f t="shared" si="19"/>
        <v>0</v>
      </c>
      <c r="J279" s="15">
        <v>0.392</v>
      </c>
      <c r="K279" s="10">
        <f t="shared" si="20"/>
        <v>0</v>
      </c>
      <c r="L279" s="12">
        <v>0.143</v>
      </c>
      <c r="M279" s="12">
        <f t="shared" si="21"/>
        <v>0</v>
      </c>
    </row>
    <row r="280" spans="1:13" ht="15.75" thickBot="1">
      <c r="A280" s="68" t="s">
        <v>533</v>
      </c>
      <c r="B280" s="158" t="s">
        <v>534</v>
      </c>
      <c r="C280" s="223" t="s">
        <v>373</v>
      </c>
      <c r="D280" s="69" t="s">
        <v>511</v>
      </c>
      <c r="E280" s="198"/>
      <c r="F280" s="7">
        <v>20</v>
      </c>
      <c r="G280" s="8">
        <f t="shared" si="18"/>
        <v>0</v>
      </c>
      <c r="H280" s="9">
        <v>0.289</v>
      </c>
      <c r="I280" s="10">
        <f t="shared" si="19"/>
        <v>0</v>
      </c>
      <c r="J280" s="15">
        <v>0.254</v>
      </c>
      <c r="K280" s="10">
        <f t="shared" si="20"/>
        <v>0</v>
      </c>
      <c r="L280" s="12">
        <v>0.164</v>
      </c>
      <c r="M280" s="12">
        <f t="shared" si="21"/>
        <v>0</v>
      </c>
    </row>
    <row r="281" spans="1:13" ht="15.75" thickBot="1">
      <c r="A281" s="68" t="s">
        <v>535</v>
      </c>
      <c r="B281" s="159"/>
      <c r="C281" s="209"/>
      <c r="D281" s="16" t="s">
        <v>513</v>
      </c>
      <c r="E281" s="198"/>
      <c r="F281" s="7">
        <v>15</v>
      </c>
      <c r="G281" s="8">
        <f t="shared" si="18"/>
        <v>0</v>
      </c>
      <c r="H281" s="9">
        <v>0.347</v>
      </c>
      <c r="I281" s="10">
        <f t="shared" si="19"/>
        <v>0</v>
      </c>
      <c r="J281" s="15">
        <v>0.325</v>
      </c>
      <c r="K281" s="10">
        <f t="shared" si="20"/>
        <v>0</v>
      </c>
      <c r="L281" s="12">
        <v>0.054</v>
      </c>
      <c r="M281" s="12">
        <f t="shared" si="21"/>
        <v>0</v>
      </c>
    </row>
    <row r="282" spans="1:13" ht="15.75" thickBot="1">
      <c r="A282" s="5" t="s">
        <v>536</v>
      </c>
      <c r="B282" s="160" t="s">
        <v>537</v>
      </c>
      <c r="C282" s="223" t="s">
        <v>48</v>
      </c>
      <c r="D282" s="57" t="s">
        <v>538</v>
      </c>
      <c r="E282" s="198"/>
      <c r="F282" s="7">
        <v>50</v>
      </c>
      <c r="G282" s="8">
        <f t="shared" si="18"/>
        <v>0</v>
      </c>
      <c r="H282" s="9">
        <v>0.096</v>
      </c>
      <c r="I282" s="10">
        <f t="shared" si="19"/>
        <v>0</v>
      </c>
      <c r="J282" s="15">
        <v>0.092</v>
      </c>
      <c r="K282" s="10">
        <f t="shared" si="20"/>
        <v>0</v>
      </c>
      <c r="L282" s="12">
        <v>0.066</v>
      </c>
      <c r="M282" s="12">
        <f t="shared" si="21"/>
        <v>0</v>
      </c>
    </row>
    <row r="283" spans="1:13" ht="12.75">
      <c r="A283" s="13" t="s">
        <v>539</v>
      </c>
      <c r="B283" s="145"/>
      <c r="C283" s="206"/>
      <c r="D283" s="14" t="s">
        <v>511</v>
      </c>
      <c r="E283" s="198"/>
      <c r="F283" s="7">
        <v>50</v>
      </c>
      <c r="G283" s="8">
        <f t="shared" si="18"/>
        <v>0</v>
      </c>
      <c r="H283" s="9">
        <v>0.123</v>
      </c>
      <c r="I283" s="10">
        <f t="shared" si="19"/>
        <v>0</v>
      </c>
      <c r="J283" s="15">
        <v>0.116</v>
      </c>
      <c r="K283" s="10">
        <f t="shared" si="20"/>
        <v>0</v>
      </c>
      <c r="L283" s="12">
        <v>0.042</v>
      </c>
      <c r="M283" s="12">
        <f t="shared" si="21"/>
        <v>0</v>
      </c>
    </row>
    <row r="284" spans="1:13" ht="12.75">
      <c r="A284" s="13" t="s">
        <v>540</v>
      </c>
      <c r="B284" s="136"/>
      <c r="C284" s="206"/>
      <c r="D284" s="14" t="s">
        <v>513</v>
      </c>
      <c r="E284" s="198"/>
      <c r="F284" s="7">
        <v>40</v>
      </c>
      <c r="G284" s="8">
        <f t="shared" si="18"/>
        <v>0</v>
      </c>
      <c r="H284" s="9">
        <v>0.175</v>
      </c>
      <c r="I284" s="10">
        <f t="shared" si="19"/>
        <v>0</v>
      </c>
      <c r="J284" s="15">
        <v>0.168</v>
      </c>
      <c r="K284" s="10">
        <f t="shared" si="20"/>
        <v>0</v>
      </c>
      <c r="L284" s="12">
        <v>0.049</v>
      </c>
      <c r="M284" s="12">
        <f t="shared" si="21"/>
        <v>0</v>
      </c>
    </row>
    <row r="285" spans="1:13" ht="12.75">
      <c r="A285" s="13" t="s">
        <v>541</v>
      </c>
      <c r="B285" s="136"/>
      <c r="C285" s="206"/>
      <c r="D285" s="14" t="s">
        <v>542</v>
      </c>
      <c r="E285" s="198"/>
      <c r="F285" s="7">
        <v>20</v>
      </c>
      <c r="G285" s="8">
        <f t="shared" si="18"/>
        <v>0</v>
      </c>
      <c r="H285" s="9">
        <v>0.308</v>
      </c>
      <c r="I285" s="10">
        <f t="shared" si="19"/>
        <v>0</v>
      </c>
      <c r="J285" s="15">
        <v>0.294</v>
      </c>
      <c r="K285" s="10">
        <f t="shared" si="20"/>
        <v>0</v>
      </c>
      <c r="L285" s="12">
        <v>0.089</v>
      </c>
      <c r="M285" s="12">
        <f t="shared" si="21"/>
        <v>0</v>
      </c>
    </row>
    <row r="286" spans="1:13" ht="12.75">
      <c r="A286" s="13" t="s">
        <v>543</v>
      </c>
      <c r="B286" s="136"/>
      <c r="C286" s="206"/>
      <c r="D286" s="14" t="s">
        <v>517</v>
      </c>
      <c r="E286" s="198"/>
      <c r="F286" s="7">
        <v>10</v>
      </c>
      <c r="G286" s="8">
        <f t="shared" si="18"/>
        <v>0</v>
      </c>
      <c r="H286" s="9">
        <v>0.568</v>
      </c>
      <c r="I286" s="10">
        <f t="shared" si="19"/>
        <v>0</v>
      </c>
      <c r="J286" s="15">
        <v>0.544</v>
      </c>
      <c r="K286" s="10">
        <f t="shared" si="20"/>
        <v>0</v>
      </c>
      <c r="L286" s="12">
        <v>0.166</v>
      </c>
      <c r="M286" s="12">
        <f t="shared" si="21"/>
        <v>0</v>
      </c>
    </row>
    <row r="287" spans="1:13" ht="12.75">
      <c r="A287" s="13" t="s">
        <v>544</v>
      </c>
      <c r="B287" s="136"/>
      <c r="C287" s="206"/>
      <c r="D287" s="14" t="s">
        <v>519</v>
      </c>
      <c r="E287" s="198"/>
      <c r="F287" s="7">
        <v>5</v>
      </c>
      <c r="G287" s="8">
        <f t="shared" si="18"/>
        <v>0</v>
      </c>
      <c r="H287" s="9">
        <v>0.928</v>
      </c>
      <c r="I287" s="10">
        <f t="shared" si="19"/>
        <v>0</v>
      </c>
      <c r="J287" s="15">
        <v>0.874</v>
      </c>
      <c r="K287" s="10">
        <f t="shared" si="20"/>
        <v>0</v>
      </c>
      <c r="L287" s="12">
        <v>0.3</v>
      </c>
      <c r="M287" s="12">
        <f t="shared" si="21"/>
        <v>0</v>
      </c>
    </row>
    <row r="288" spans="1:13" ht="13.5" thickBot="1">
      <c r="A288" s="18" t="s">
        <v>545</v>
      </c>
      <c r="B288" s="138"/>
      <c r="C288" s="207"/>
      <c r="D288" s="19" t="s">
        <v>521</v>
      </c>
      <c r="E288" s="198"/>
      <c r="F288" s="7">
        <v>5</v>
      </c>
      <c r="G288" s="8">
        <f t="shared" si="18"/>
        <v>0</v>
      </c>
      <c r="H288" s="9">
        <v>1.336</v>
      </c>
      <c r="I288" s="10">
        <f t="shared" si="19"/>
        <v>0</v>
      </c>
      <c r="J288" s="15">
        <v>1.278</v>
      </c>
      <c r="K288" s="10">
        <f t="shared" si="20"/>
        <v>0</v>
      </c>
      <c r="L288" s="12">
        <v>0.4</v>
      </c>
      <c r="M288" s="12">
        <f t="shared" si="21"/>
        <v>0</v>
      </c>
    </row>
    <row r="289" spans="1:13" ht="15.75" thickBot="1">
      <c r="A289" s="5" t="s">
        <v>546</v>
      </c>
      <c r="B289" s="161" t="s">
        <v>547</v>
      </c>
      <c r="C289" s="216"/>
      <c r="D289" s="57" t="s">
        <v>517</v>
      </c>
      <c r="E289" s="198"/>
      <c r="F289" s="7">
        <v>1</v>
      </c>
      <c r="G289" s="8">
        <f t="shared" si="18"/>
        <v>0</v>
      </c>
      <c r="H289" s="9">
        <v>0.59</v>
      </c>
      <c r="I289" s="10">
        <f t="shared" si="19"/>
        <v>0</v>
      </c>
      <c r="J289" s="15">
        <v>0.578</v>
      </c>
      <c r="K289" s="10">
        <f t="shared" si="20"/>
        <v>0</v>
      </c>
      <c r="L289" s="12">
        <v>0.305</v>
      </c>
      <c r="M289" s="12">
        <f t="shared" si="21"/>
        <v>0</v>
      </c>
    </row>
    <row r="290" spans="1:13" ht="12.75">
      <c r="A290" s="13" t="s">
        <v>548</v>
      </c>
      <c r="B290" s="136"/>
      <c r="C290" s="206"/>
      <c r="D290" s="14" t="s">
        <v>519</v>
      </c>
      <c r="E290" s="198"/>
      <c r="F290" s="7">
        <v>1</v>
      </c>
      <c r="G290" s="8">
        <f t="shared" si="18"/>
        <v>0</v>
      </c>
      <c r="H290" s="9">
        <v>0.811</v>
      </c>
      <c r="I290" s="10">
        <f t="shared" si="19"/>
        <v>0</v>
      </c>
      <c r="J290" s="15">
        <v>0.788</v>
      </c>
      <c r="K290" s="10">
        <f t="shared" si="20"/>
        <v>0</v>
      </c>
      <c r="L290" s="12">
        <v>0.458</v>
      </c>
      <c r="M290" s="12">
        <f t="shared" si="21"/>
        <v>0</v>
      </c>
    </row>
    <row r="291" spans="1:13" ht="13.5" thickBot="1">
      <c r="A291" s="18" t="s">
        <v>549</v>
      </c>
      <c r="B291" s="138"/>
      <c r="C291" s="207"/>
      <c r="D291" s="19" t="s">
        <v>521</v>
      </c>
      <c r="E291" s="198"/>
      <c r="F291" s="7">
        <v>1</v>
      </c>
      <c r="G291" s="8">
        <f t="shared" si="18"/>
        <v>0</v>
      </c>
      <c r="H291" s="9">
        <v>1.458</v>
      </c>
      <c r="I291" s="10">
        <f t="shared" si="19"/>
        <v>0</v>
      </c>
      <c r="J291" s="15">
        <v>1.388</v>
      </c>
      <c r="K291" s="10">
        <f t="shared" si="20"/>
        <v>0</v>
      </c>
      <c r="L291" s="12">
        <v>0.59</v>
      </c>
      <c r="M291" s="12">
        <f t="shared" si="21"/>
        <v>0</v>
      </c>
    </row>
    <row r="292" spans="1:13" ht="15.75" thickBot="1">
      <c r="A292" s="5" t="s">
        <v>550</v>
      </c>
      <c r="B292" s="161" t="s">
        <v>551</v>
      </c>
      <c r="C292" s="216"/>
      <c r="D292" s="57" t="s">
        <v>517</v>
      </c>
      <c r="E292" s="198"/>
      <c r="F292" s="7">
        <v>1</v>
      </c>
      <c r="G292" s="8">
        <f t="shared" si="18"/>
        <v>0</v>
      </c>
      <c r="H292" s="9">
        <v>0.59</v>
      </c>
      <c r="I292" s="10">
        <f t="shared" si="19"/>
        <v>0</v>
      </c>
      <c r="J292" s="15">
        <v>0.572</v>
      </c>
      <c r="K292" s="10">
        <f t="shared" si="20"/>
        <v>0</v>
      </c>
      <c r="L292" s="12">
        <v>0.305</v>
      </c>
      <c r="M292" s="12">
        <f t="shared" si="21"/>
        <v>0</v>
      </c>
    </row>
    <row r="293" spans="1:13" ht="12.75">
      <c r="A293" s="13" t="s">
        <v>552</v>
      </c>
      <c r="B293" s="136"/>
      <c r="C293" s="206"/>
      <c r="D293" s="14" t="s">
        <v>519</v>
      </c>
      <c r="E293" s="198"/>
      <c r="F293" s="7">
        <v>1</v>
      </c>
      <c r="G293" s="8">
        <f t="shared" si="18"/>
        <v>0</v>
      </c>
      <c r="H293" s="9">
        <v>0.792</v>
      </c>
      <c r="I293" s="10">
        <f t="shared" si="19"/>
        <v>0</v>
      </c>
      <c r="J293" s="15">
        <v>0.754</v>
      </c>
      <c r="K293" s="10">
        <f t="shared" si="20"/>
        <v>0</v>
      </c>
      <c r="L293" s="12">
        <v>0.458</v>
      </c>
      <c r="M293" s="12">
        <f t="shared" si="21"/>
        <v>0</v>
      </c>
    </row>
    <row r="294" spans="1:13" ht="13.5" thickBot="1">
      <c r="A294" s="35" t="s">
        <v>553</v>
      </c>
      <c r="B294" s="147"/>
      <c r="C294" s="210"/>
      <c r="D294" s="36" t="s">
        <v>521</v>
      </c>
      <c r="E294" s="198"/>
      <c r="F294" s="7">
        <v>1</v>
      </c>
      <c r="G294" s="8">
        <f t="shared" si="18"/>
        <v>0</v>
      </c>
      <c r="H294" s="9">
        <v>1.451</v>
      </c>
      <c r="I294" s="10">
        <f t="shared" si="19"/>
        <v>0</v>
      </c>
      <c r="J294" s="15">
        <v>1.416</v>
      </c>
      <c r="K294" s="10">
        <f t="shared" si="20"/>
        <v>0</v>
      </c>
      <c r="L294" s="12">
        <v>0.59</v>
      </c>
      <c r="M294" s="12">
        <f t="shared" si="21"/>
        <v>0</v>
      </c>
    </row>
    <row r="295" spans="1:13" ht="15.75" thickBot="1">
      <c r="A295" s="70" t="s">
        <v>554</v>
      </c>
      <c r="B295" s="152" t="s">
        <v>555</v>
      </c>
      <c r="C295" s="212" t="s">
        <v>48</v>
      </c>
      <c r="D295" s="71" t="s">
        <v>511</v>
      </c>
      <c r="E295" s="198"/>
      <c r="F295" s="7">
        <v>20</v>
      </c>
      <c r="G295" s="8">
        <f t="shared" si="18"/>
        <v>0</v>
      </c>
      <c r="H295" s="9">
        <v>0.057</v>
      </c>
      <c r="I295" s="10">
        <f t="shared" si="19"/>
        <v>0</v>
      </c>
      <c r="J295" s="15">
        <v>0.055</v>
      </c>
      <c r="K295" s="10">
        <f t="shared" si="20"/>
        <v>0</v>
      </c>
      <c r="L295" s="12">
        <v>0.069</v>
      </c>
      <c r="M295" s="12">
        <f t="shared" si="21"/>
        <v>0</v>
      </c>
    </row>
    <row r="296" spans="1:13" ht="12.75">
      <c r="A296" s="53" t="s">
        <v>556</v>
      </c>
      <c r="B296" s="146"/>
      <c r="C296" s="209"/>
      <c r="D296" s="40" t="s">
        <v>513</v>
      </c>
      <c r="E296" s="198"/>
      <c r="F296" s="7">
        <v>15</v>
      </c>
      <c r="G296" s="8">
        <f t="shared" si="18"/>
        <v>0</v>
      </c>
      <c r="H296" s="9">
        <v>0.068</v>
      </c>
      <c r="I296" s="10">
        <f t="shared" si="19"/>
        <v>0</v>
      </c>
      <c r="J296" s="15">
        <v>0.064</v>
      </c>
      <c r="K296" s="10">
        <f t="shared" si="20"/>
        <v>0</v>
      </c>
      <c r="L296" s="12">
        <v>0.106</v>
      </c>
      <c r="M296" s="12">
        <f t="shared" si="21"/>
        <v>0</v>
      </c>
    </row>
    <row r="297" spans="1:13" ht="13.5" thickBot="1">
      <c r="A297" s="54" t="s">
        <v>557</v>
      </c>
      <c r="B297" s="147"/>
      <c r="C297" s="210"/>
      <c r="D297" s="36" t="s">
        <v>542</v>
      </c>
      <c r="E297" s="198"/>
      <c r="F297" s="7">
        <v>10</v>
      </c>
      <c r="G297" s="8">
        <f t="shared" si="18"/>
        <v>0</v>
      </c>
      <c r="H297" s="9">
        <v>0.088</v>
      </c>
      <c r="I297" s="10">
        <f t="shared" si="19"/>
        <v>0</v>
      </c>
      <c r="J297" s="15">
        <v>0.084</v>
      </c>
      <c r="K297" s="10">
        <f t="shared" si="20"/>
        <v>0</v>
      </c>
      <c r="L297" s="12">
        <v>0.106</v>
      </c>
      <c r="M297" s="12">
        <f t="shared" si="21"/>
        <v>0</v>
      </c>
    </row>
    <row r="298" spans="1:13" ht="15.75" thickBot="1">
      <c r="A298" s="5" t="s">
        <v>558</v>
      </c>
      <c r="B298" s="139" t="s">
        <v>559</v>
      </c>
      <c r="C298" s="212" t="s">
        <v>48</v>
      </c>
      <c r="D298" s="57" t="s">
        <v>560</v>
      </c>
      <c r="E298" s="198"/>
      <c r="F298" s="7">
        <v>100</v>
      </c>
      <c r="G298" s="8">
        <f t="shared" si="18"/>
        <v>0</v>
      </c>
      <c r="H298" s="9">
        <v>0.092</v>
      </c>
      <c r="I298" s="10">
        <f t="shared" si="19"/>
        <v>0</v>
      </c>
      <c r="J298" s="15">
        <v>0.09</v>
      </c>
      <c r="K298" s="10">
        <f t="shared" si="20"/>
        <v>0</v>
      </c>
      <c r="L298" s="12">
        <v>0.017</v>
      </c>
      <c r="M298" s="12">
        <f t="shared" si="21"/>
        <v>0</v>
      </c>
    </row>
    <row r="299" spans="1:13" ht="12.75">
      <c r="A299" s="13" t="s">
        <v>561</v>
      </c>
      <c r="B299" s="136"/>
      <c r="C299" s="206"/>
      <c r="D299" s="14" t="s">
        <v>562</v>
      </c>
      <c r="E299" s="198"/>
      <c r="F299" s="7">
        <v>100</v>
      </c>
      <c r="G299" s="8">
        <f t="shared" si="18"/>
        <v>0</v>
      </c>
      <c r="H299" s="9">
        <v>0.144</v>
      </c>
      <c r="I299" s="10">
        <f t="shared" si="19"/>
        <v>0</v>
      </c>
      <c r="J299" s="15">
        <v>0.143</v>
      </c>
      <c r="K299" s="10">
        <f t="shared" si="20"/>
        <v>0</v>
      </c>
      <c r="L299" s="12">
        <v>0.022</v>
      </c>
      <c r="M299" s="12">
        <f t="shared" si="21"/>
        <v>0</v>
      </c>
    </row>
    <row r="300" spans="1:13" ht="12.75">
      <c r="A300" s="13" t="s">
        <v>563</v>
      </c>
      <c r="B300" s="136"/>
      <c r="C300" s="206"/>
      <c r="D300" s="14" t="s">
        <v>564</v>
      </c>
      <c r="E300" s="198"/>
      <c r="F300" s="7">
        <v>50</v>
      </c>
      <c r="G300" s="8">
        <f t="shared" si="18"/>
        <v>0</v>
      </c>
      <c r="H300" s="9">
        <v>0.219</v>
      </c>
      <c r="I300" s="10">
        <f t="shared" si="19"/>
        <v>0</v>
      </c>
      <c r="J300" s="15">
        <v>0.215</v>
      </c>
      <c r="K300" s="10">
        <f t="shared" si="20"/>
        <v>0</v>
      </c>
      <c r="L300" s="12">
        <v>0.046</v>
      </c>
      <c r="M300" s="12">
        <f t="shared" si="21"/>
        <v>0</v>
      </c>
    </row>
    <row r="301" spans="1:13" ht="13.5" thickBot="1">
      <c r="A301" s="18" t="s">
        <v>565</v>
      </c>
      <c r="B301" s="138"/>
      <c r="C301" s="207"/>
      <c r="D301" s="19" t="s">
        <v>517</v>
      </c>
      <c r="E301" s="198"/>
      <c r="F301" s="7">
        <v>6</v>
      </c>
      <c r="G301" s="8">
        <f t="shared" si="18"/>
        <v>0</v>
      </c>
      <c r="H301" s="9">
        <v>0.302</v>
      </c>
      <c r="I301" s="10">
        <f t="shared" si="19"/>
        <v>0</v>
      </c>
      <c r="J301" s="15">
        <v>0.297</v>
      </c>
      <c r="K301" s="10">
        <f t="shared" si="20"/>
        <v>0</v>
      </c>
      <c r="L301" s="12">
        <v>0.079</v>
      </c>
      <c r="M301" s="12">
        <f t="shared" si="21"/>
        <v>0</v>
      </c>
    </row>
    <row r="302" spans="1:13" ht="15.75" thickBot="1">
      <c r="A302" s="5" t="s">
        <v>566</v>
      </c>
      <c r="B302" s="152" t="s">
        <v>567</v>
      </c>
      <c r="C302" s="225"/>
      <c r="D302" s="57" t="s">
        <v>568</v>
      </c>
      <c r="E302" s="198"/>
      <c r="F302" s="7">
        <v>100</v>
      </c>
      <c r="G302" s="8">
        <f t="shared" si="18"/>
        <v>0</v>
      </c>
      <c r="H302" s="9">
        <v>0.09</v>
      </c>
      <c r="I302" s="10">
        <f t="shared" si="19"/>
        <v>0</v>
      </c>
      <c r="J302" s="15">
        <v>0.086</v>
      </c>
      <c r="K302" s="10">
        <f t="shared" si="20"/>
        <v>0</v>
      </c>
      <c r="L302" s="12">
        <v>0.016</v>
      </c>
      <c r="M302" s="12">
        <f t="shared" si="21"/>
        <v>0</v>
      </c>
    </row>
    <row r="303" spans="1:13" ht="12.75">
      <c r="A303" s="13" t="s">
        <v>569</v>
      </c>
      <c r="B303" s="136"/>
      <c r="C303" s="226"/>
      <c r="D303" s="14" t="s">
        <v>570</v>
      </c>
      <c r="E303" s="198"/>
      <c r="F303" s="7">
        <v>70</v>
      </c>
      <c r="G303" s="8">
        <f t="shared" si="18"/>
        <v>0</v>
      </c>
      <c r="H303" s="9">
        <v>0.14</v>
      </c>
      <c r="I303" s="10">
        <f t="shared" si="19"/>
        <v>0</v>
      </c>
      <c r="J303" s="15">
        <v>0.136</v>
      </c>
      <c r="K303" s="10">
        <f t="shared" si="20"/>
        <v>0</v>
      </c>
      <c r="L303" s="12">
        <v>0.024</v>
      </c>
      <c r="M303" s="12">
        <f t="shared" si="21"/>
        <v>0</v>
      </c>
    </row>
    <row r="304" spans="1:13" ht="13.5" thickBot="1">
      <c r="A304" s="13" t="s">
        <v>571</v>
      </c>
      <c r="B304" s="136"/>
      <c r="C304" s="226"/>
      <c r="D304" s="14" t="s">
        <v>572</v>
      </c>
      <c r="E304" s="198"/>
      <c r="F304" s="7">
        <v>50</v>
      </c>
      <c r="G304" s="8">
        <f t="shared" si="18"/>
        <v>0</v>
      </c>
      <c r="H304" s="9">
        <v>0.227</v>
      </c>
      <c r="I304" s="10">
        <f t="shared" si="19"/>
        <v>0</v>
      </c>
      <c r="J304" s="15">
        <v>0.22</v>
      </c>
      <c r="K304" s="10">
        <f t="shared" si="20"/>
        <v>0</v>
      </c>
      <c r="L304" s="12">
        <v>0.05</v>
      </c>
      <c r="M304" s="12">
        <f t="shared" si="21"/>
        <v>0</v>
      </c>
    </row>
    <row r="305" spans="1:13" ht="15.75" thickBot="1">
      <c r="A305" s="5" t="s">
        <v>573</v>
      </c>
      <c r="B305" s="152" t="s">
        <v>574</v>
      </c>
      <c r="C305" s="225"/>
      <c r="D305" s="57" t="s">
        <v>568</v>
      </c>
      <c r="E305" s="198"/>
      <c r="F305" s="7">
        <v>100</v>
      </c>
      <c r="G305" s="8">
        <f t="shared" si="18"/>
        <v>0</v>
      </c>
      <c r="H305" s="9">
        <v>0.123</v>
      </c>
      <c r="I305" s="10">
        <f t="shared" si="19"/>
        <v>0</v>
      </c>
      <c r="J305" s="15">
        <v>0.118</v>
      </c>
      <c r="K305" s="10">
        <f t="shared" si="20"/>
        <v>0</v>
      </c>
      <c r="L305" s="12">
        <v>0.017</v>
      </c>
      <c r="M305" s="12">
        <f t="shared" si="21"/>
        <v>0</v>
      </c>
    </row>
    <row r="306" spans="1:13" ht="12.75">
      <c r="A306" s="13" t="s">
        <v>575</v>
      </c>
      <c r="B306" s="136"/>
      <c r="C306" s="226"/>
      <c r="D306" s="14" t="s">
        <v>570</v>
      </c>
      <c r="E306" s="198"/>
      <c r="F306" s="7">
        <v>50</v>
      </c>
      <c r="G306" s="8">
        <f t="shared" si="18"/>
        <v>0</v>
      </c>
      <c r="H306" s="9">
        <v>0.202</v>
      </c>
      <c r="I306" s="10">
        <f t="shared" si="19"/>
        <v>0</v>
      </c>
      <c r="J306" s="15">
        <v>0.196</v>
      </c>
      <c r="K306" s="10">
        <f t="shared" si="20"/>
        <v>0</v>
      </c>
      <c r="L306" s="12">
        <v>0.032</v>
      </c>
      <c r="M306" s="12">
        <f t="shared" si="21"/>
        <v>0</v>
      </c>
    </row>
    <row r="307" spans="1:13" ht="13.5" thickBot="1">
      <c r="A307" s="18" t="s">
        <v>576</v>
      </c>
      <c r="B307" s="138"/>
      <c r="C307" s="227"/>
      <c r="D307" s="19" t="s">
        <v>572</v>
      </c>
      <c r="E307" s="198"/>
      <c r="F307" s="7">
        <v>40</v>
      </c>
      <c r="G307" s="8">
        <f t="shared" si="18"/>
        <v>0</v>
      </c>
      <c r="H307" s="9">
        <v>0.331</v>
      </c>
      <c r="I307" s="10">
        <f t="shared" si="19"/>
        <v>0</v>
      </c>
      <c r="J307" s="15">
        <v>0.324</v>
      </c>
      <c r="K307" s="10">
        <f t="shared" si="20"/>
        <v>0</v>
      </c>
      <c r="L307" s="12">
        <v>0.051</v>
      </c>
      <c r="M307" s="12">
        <f t="shared" si="21"/>
        <v>0</v>
      </c>
    </row>
    <row r="308" spans="1:13" ht="15.75" thickBot="1">
      <c r="A308" s="72">
        <v>432819</v>
      </c>
      <c r="B308" s="161" t="s">
        <v>577</v>
      </c>
      <c r="C308" s="228"/>
      <c r="D308" s="57" t="s">
        <v>578</v>
      </c>
      <c r="E308" s="198"/>
      <c r="F308" s="7">
        <v>100</v>
      </c>
      <c r="G308" s="8">
        <f t="shared" si="18"/>
        <v>0</v>
      </c>
      <c r="H308" s="73">
        <v>0.057</v>
      </c>
      <c r="I308" s="10">
        <f t="shared" si="19"/>
        <v>0</v>
      </c>
      <c r="J308" s="15">
        <v>0.057</v>
      </c>
      <c r="K308" s="10">
        <f t="shared" si="20"/>
        <v>0</v>
      </c>
      <c r="L308" s="12"/>
      <c r="M308" s="12"/>
    </row>
    <row r="309" spans="1:13" ht="12.75">
      <c r="A309" s="74">
        <v>432820</v>
      </c>
      <c r="B309" s="136"/>
      <c r="C309" s="226"/>
      <c r="D309" s="14" t="s">
        <v>570</v>
      </c>
      <c r="E309" s="198"/>
      <c r="F309" s="7">
        <v>60</v>
      </c>
      <c r="G309" s="8">
        <f t="shared" si="18"/>
        <v>0</v>
      </c>
      <c r="H309" s="73">
        <v>0.0695</v>
      </c>
      <c r="I309" s="10">
        <f t="shared" si="19"/>
        <v>0</v>
      </c>
      <c r="J309" s="15">
        <v>0.0695</v>
      </c>
      <c r="K309" s="10">
        <f t="shared" si="20"/>
        <v>0</v>
      </c>
      <c r="L309" s="12"/>
      <c r="M309" s="12"/>
    </row>
    <row r="310" spans="1:13" ht="13.5" thickBot="1">
      <c r="A310" s="75">
        <v>432822</v>
      </c>
      <c r="B310" s="138"/>
      <c r="C310" s="227"/>
      <c r="D310" s="19" t="s">
        <v>579</v>
      </c>
      <c r="E310" s="198"/>
      <c r="F310" s="7">
        <v>30</v>
      </c>
      <c r="G310" s="8">
        <f t="shared" si="18"/>
        <v>0</v>
      </c>
      <c r="H310" s="73">
        <v>0.1265</v>
      </c>
      <c r="I310" s="10">
        <f t="shared" si="19"/>
        <v>0</v>
      </c>
      <c r="J310" s="15">
        <v>0.1265</v>
      </c>
      <c r="K310" s="10">
        <f t="shared" si="20"/>
        <v>0</v>
      </c>
      <c r="L310" s="12"/>
      <c r="M310" s="12"/>
    </row>
    <row r="311" spans="1:13" ht="15.75" thickBot="1">
      <c r="A311" s="72">
        <v>411525</v>
      </c>
      <c r="B311" s="161" t="s">
        <v>580</v>
      </c>
      <c r="C311" s="228"/>
      <c r="D311" s="57" t="s">
        <v>578</v>
      </c>
      <c r="E311" s="198"/>
      <c r="F311" s="7">
        <v>60</v>
      </c>
      <c r="G311" s="8">
        <f t="shared" si="18"/>
        <v>0</v>
      </c>
      <c r="H311" s="73">
        <v>0.098</v>
      </c>
      <c r="I311" s="10">
        <f t="shared" si="19"/>
        <v>0</v>
      </c>
      <c r="J311" s="15">
        <v>0.098</v>
      </c>
      <c r="K311" s="10">
        <f t="shared" si="20"/>
        <v>0</v>
      </c>
      <c r="L311" s="12"/>
      <c r="M311" s="12"/>
    </row>
    <row r="312" spans="1:13" ht="12.75">
      <c r="A312" s="74">
        <v>411526</v>
      </c>
      <c r="B312" s="136"/>
      <c r="C312" s="226"/>
      <c r="D312" s="14" t="s">
        <v>570</v>
      </c>
      <c r="E312" s="198"/>
      <c r="F312" s="7">
        <v>40</v>
      </c>
      <c r="G312" s="8">
        <f t="shared" si="18"/>
        <v>0</v>
      </c>
      <c r="H312" s="73">
        <v>0.1285</v>
      </c>
      <c r="I312" s="10">
        <f t="shared" si="19"/>
        <v>0</v>
      </c>
      <c r="J312" s="15">
        <v>0.1285</v>
      </c>
      <c r="K312" s="10">
        <f t="shared" si="20"/>
        <v>0</v>
      </c>
      <c r="L312" s="12"/>
      <c r="M312" s="12"/>
    </row>
    <row r="313" spans="1:13" ht="13.5" thickBot="1">
      <c r="A313" s="75">
        <v>411527</v>
      </c>
      <c r="B313" s="138"/>
      <c r="C313" s="227"/>
      <c r="D313" s="19" t="s">
        <v>579</v>
      </c>
      <c r="E313" s="198"/>
      <c r="F313" s="7">
        <v>24</v>
      </c>
      <c r="G313" s="8">
        <f aca="true" t="shared" si="22" ref="G313:G376">E313/F313</f>
        <v>0</v>
      </c>
      <c r="H313" s="73">
        <v>0.2245</v>
      </c>
      <c r="I313" s="10">
        <f t="shared" si="19"/>
        <v>0</v>
      </c>
      <c r="J313" s="15">
        <v>0.2245</v>
      </c>
      <c r="K313" s="10">
        <f t="shared" si="20"/>
        <v>0</v>
      </c>
      <c r="L313" s="12"/>
      <c r="M313" s="12"/>
    </row>
    <row r="314" spans="1:13" ht="15.75" thickBot="1">
      <c r="A314" s="45" t="s">
        <v>581</v>
      </c>
      <c r="B314" s="162" t="s">
        <v>582</v>
      </c>
      <c r="C314" s="212" t="s">
        <v>48</v>
      </c>
      <c r="D314" s="57" t="s">
        <v>517</v>
      </c>
      <c r="E314" s="198"/>
      <c r="F314" s="7">
        <v>10</v>
      </c>
      <c r="G314" s="8">
        <f t="shared" si="22"/>
        <v>0</v>
      </c>
      <c r="H314" s="9">
        <v>0.08</v>
      </c>
      <c r="I314" s="10">
        <f t="shared" si="19"/>
        <v>0</v>
      </c>
      <c r="J314" s="15">
        <v>0.072</v>
      </c>
      <c r="K314" s="10">
        <f t="shared" si="20"/>
        <v>0</v>
      </c>
      <c r="L314" s="12">
        <v>0.056</v>
      </c>
      <c r="M314" s="12">
        <f aca="true" t="shared" si="23" ref="M314:M345">L314*E314/100</f>
        <v>0</v>
      </c>
    </row>
    <row r="315" spans="1:13" ht="12.75">
      <c r="A315" s="32" t="s">
        <v>583</v>
      </c>
      <c r="B315" s="136"/>
      <c r="C315" s="206"/>
      <c r="D315" s="14" t="s">
        <v>519</v>
      </c>
      <c r="E315" s="198"/>
      <c r="F315" s="7">
        <v>10</v>
      </c>
      <c r="G315" s="8">
        <f t="shared" si="22"/>
        <v>0</v>
      </c>
      <c r="H315" s="9">
        <v>0.111</v>
      </c>
      <c r="I315" s="10">
        <f t="shared" si="19"/>
        <v>0</v>
      </c>
      <c r="J315" s="15">
        <v>0.102</v>
      </c>
      <c r="K315" s="10">
        <f t="shared" si="20"/>
        <v>0</v>
      </c>
      <c r="L315" s="12">
        <v>0.068</v>
      </c>
      <c r="M315" s="12">
        <f t="shared" si="23"/>
        <v>0</v>
      </c>
    </row>
    <row r="316" spans="1:13" ht="12.75">
      <c r="A316" s="32" t="s">
        <v>584</v>
      </c>
      <c r="B316" s="136"/>
      <c r="C316" s="206"/>
      <c r="D316" s="14" t="s">
        <v>521</v>
      </c>
      <c r="E316" s="198"/>
      <c r="F316" s="7">
        <v>10</v>
      </c>
      <c r="G316" s="8">
        <f t="shared" si="22"/>
        <v>0</v>
      </c>
      <c r="H316" s="9">
        <v>0.167</v>
      </c>
      <c r="I316" s="10">
        <f t="shared" si="19"/>
        <v>0</v>
      </c>
      <c r="J316" s="15">
        <v>0.156</v>
      </c>
      <c r="K316" s="10">
        <f t="shared" si="20"/>
        <v>0</v>
      </c>
      <c r="L316" s="12">
        <v>0.145</v>
      </c>
      <c r="M316" s="12">
        <f t="shared" si="23"/>
        <v>0</v>
      </c>
    </row>
    <row r="317" spans="1:13" ht="12.75">
      <c r="A317" s="32" t="s">
        <v>585</v>
      </c>
      <c r="B317" s="136"/>
      <c r="C317" s="206"/>
      <c r="D317" s="14" t="s">
        <v>586</v>
      </c>
      <c r="E317" s="198"/>
      <c r="F317" s="7">
        <v>5</v>
      </c>
      <c r="G317" s="8">
        <f t="shared" si="22"/>
        <v>0</v>
      </c>
      <c r="H317" s="9">
        <v>0.268</v>
      </c>
      <c r="I317" s="10">
        <f t="shared" si="19"/>
        <v>0</v>
      </c>
      <c r="J317" s="15">
        <v>0.244</v>
      </c>
      <c r="K317" s="10">
        <f t="shared" si="20"/>
        <v>0</v>
      </c>
      <c r="L317" s="12">
        <v>0.225</v>
      </c>
      <c r="M317" s="12">
        <f t="shared" si="23"/>
        <v>0</v>
      </c>
    </row>
    <row r="318" spans="1:13" ht="12.75">
      <c r="A318" s="32" t="s">
        <v>587</v>
      </c>
      <c r="B318" s="136"/>
      <c r="C318" s="206"/>
      <c r="D318" s="14" t="s">
        <v>588</v>
      </c>
      <c r="E318" s="198"/>
      <c r="F318" s="7">
        <v>1</v>
      </c>
      <c r="G318" s="8">
        <f t="shared" si="22"/>
        <v>0</v>
      </c>
      <c r="H318" s="9">
        <v>0.431</v>
      </c>
      <c r="I318" s="10">
        <f t="shared" si="19"/>
        <v>0</v>
      </c>
      <c r="J318" s="15">
        <v>0.4</v>
      </c>
      <c r="K318" s="10">
        <f t="shared" si="20"/>
        <v>0</v>
      </c>
      <c r="L318" s="12">
        <v>0.291</v>
      </c>
      <c r="M318" s="12">
        <f t="shared" si="23"/>
        <v>0</v>
      </c>
    </row>
    <row r="319" spans="1:13" ht="12.75">
      <c r="A319" s="32" t="s">
        <v>589</v>
      </c>
      <c r="B319" s="136"/>
      <c r="C319" s="206"/>
      <c r="D319" s="14" t="s">
        <v>590</v>
      </c>
      <c r="E319" s="198"/>
      <c r="F319" s="7">
        <v>1</v>
      </c>
      <c r="G319" s="8">
        <f t="shared" si="22"/>
        <v>0</v>
      </c>
      <c r="H319" s="9">
        <v>0.66</v>
      </c>
      <c r="I319" s="10">
        <f t="shared" si="19"/>
        <v>0</v>
      </c>
      <c r="J319" s="15">
        <v>0.618</v>
      </c>
      <c r="K319" s="10">
        <f t="shared" si="20"/>
        <v>0</v>
      </c>
      <c r="L319" s="12">
        <v>0.441</v>
      </c>
      <c r="M319" s="12">
        <f t="shared" si="23"/>
        <v>0</v>
      </c>
    </row>
    <row r="320" spans="1:13" ht="13.5" thickBot="1">
      <c r="A320" s="35" t="s">
        <v>591</v>
      </c>
      <c r="B320" s="138"/>
      <c r="C320" s="207"/>
      <c r="D320" s="19" t="s">
        <v>592</v>
      </c>
      <c r="E320" s="198"/>
      <c r="F320" s="7">
        <v>1</v>
      </c>
      <c r="G320" s="8">
        <f t="shared" si="22"/>
        <v>0</v>
      </c>
      <c r="H320" s="9">
        <v>0.698</v>
      </c>
      <c r="I320" s="10">
        <f t="shared" si="19"/>
        <v>0</v>
      </c>
      <c r="J320" s="15">
        <v>0.682</v>
      </c>
      <c r="K320" s="10">
        <f t="shared" si="20"/>
        <v>0</v>
      </c>
      <c r="L320" s="12">
        <v>0</v>
      </c>
      <c r="M320" s="12">
        <f t="shared" si="23"/>
        <v>0</v>
      </c>
    </row>
    <row r="321" spans="1:13" ht="15.75" thickBot="1">
      <c r="A321" s="37" t="s">
        <v>593</v>
      </c>
      <c r="B321" s="140" t="s">
        <v>594</v>
      </c>
      <c r="C321" s="222"/>
      <c r="D321" s="57" t="s">
        <v>595</v>
      </c>
      <c r="E321" s="198"/>
      <c r="F321" s="7">
        <v>1</v>
      </c>
      <c r="G321" s="8">
        <f t="shared" si="22"/>
        <v>0</v>
      </c>
      <c r="H321" s="9">
        <v>1.66</v>
      </c>
      <c r="I321" s="10">
        <f t="shared" si="19"/>
        <v>0</v>
      </c>
      <c r="J321" s="15">
        <v>1.66</v>
      </c>
      <c r="K321" s="10">
        <f t="shared" si="20"/>
        <v>0</v>
      </c>
      <c r="L321" s="12">
        <v>0.039</v>
      </c>
      <c r="M321" s="12">
        <f t="shared" si="23"/>
        <v>0</v>
      </c>
    </row>
    <row r="322" spans="1:13" ht="12.75">
      <c r="A322" s="39" t="s">
        <v>596</v>
      </c>
      <c r="B322" s="136"/>
      <c r="C322" s="206"/>
      <c r="D322" s="14" t="s">
        <v>597</v>
      </c>
      <c r="E322" s="198"/>
      <c r="F322" s="7">
        <v>1</v>
      </c>
      <c r="G322" s="8">
        <f t="shared" si="22"/>
        <v>0</v>
      </c>
      <c r="H322" s="9">
        <v>1.802</v>
      </c>
      <c r="I322" s="10">
        <f t="shared" si="19"/>
        <v>0</v>
      </c>
      <c r="J322" s="15">
        <v>1.802</v>
      </c>
      <c r="K322" s="10">
        <f t="shared" si="20"/>
        <v>0</v>
      </c>
      <c r="L322" s="12">
        <v>0.051</v>
      </c>
      <c r="M322" s="12">
        <f t="shared" si="23"/>
        <v>0</v>
      </c>
    </row>
    <row r="323" spans="1:13" ht="12.75">
      <c r="A323" s="39" t="s">
        <v>598</v>
      </c>
      <c r="B323" s="136"/>
      <c r="C323" s="206"/>
      <c r="D323" s="14" t="s">
        <v>599</v>
      </c>
      <c r="E323" s="198"/>
      <c r="F323" s="7">
        <v>1</v>
      </c>
      <c r="G323" s="8">
        <f t="shared" si="22"/>
        <v>0</v>
      </c>
      <c r="H323" s="9">
        <v>2.414</v>
      </c>
      <c r="I323" s="10">
        <f t="shared" si="19"/>
        <v>0</v>
      </c>
      <c r="J323" s="15">
        <v>2.414</v>
      </c>
      <c r="K323" s="10">
        <f t="shared" si="20"/>
        <v>0</v>
      </c>
      <c r="L323" s="12">
        <v>0.058</v>
      </c>
      <c r="M323" s="12">
        <f t="shared" si="23"/>
        <v>0</v>
      </c>
    </row>
    <row r="324" spans="1:13" ht="12.75">
      <c r="A324" s="39" t="s">
        <v>600</v>
      </c>
      <c r="B324" s="136"/>
      <c r="C324" s="206"/>
      <c r="D324" s="14" t="s">
        <v>601</v>
      </c>
      <c r="E324" s="198"/>
      <c r="F324" s="7">
        <v>1</v>
      </c>
      <c r="G324" s="8">
        <f t="shared" si="22"/>
        <v>0</v>
      </c>
      <c r="H324" s="9">
        <v>2.978</v>
      </c>
      <c r="I324" s="10">
        <f t="shared" si="19"/>
        <v>0</v>
      </c>
      <c r="J324" s="15">
        <v>2.978</v>
      </c>
      <c r="K324" s="10">
        <f t="shared" si="20"/>
        <v>0</v>
      </c>
      <c r="L324" s="12">
        <v>0.065</v>
      </c>
      <c r="M324" s="12">
        <f t="shared" si="23"/>
        <v>0</v>
      </c>
    </row>
    <row r="325" spans="1:13" ht="12.75">
      <c r="A325" s="39" t="s">
        <v>602</v>
      </c>
      <c r="B325" s="136"/>
      <c r="C325" s="206"/>
      <c r="D325" s="14" t="s">
        <v>603</v>
      </c>
      <c r="E325" s="198"/>
      <c r="F325" s="7">
        <v>1</v>
      </c>
      <c r="G325" s="8">
        <f t="shared" si="22"/>
        <v>0</v>
      </c>
      <c r="H325" s="9">
        <v>3.49</v>
      </c>
      <c r="I325" s="10">
        <f t="shared" si="19"/>
        <v>0</v>
      </c>
      <c r="J325" s="15">
        <v>3.49</v>
      </c>
      <c r="K325" s="10">
        <f t="shared" si="20"/>
        <v>0</v>
      </c>
      <c r="L325" s="12">
        <v>0.08</v>
      </c>
      <c r="M325" s="12">
        <f t="shared" si="23"/>
        <v>0</v>
      </c>
    </row>
    <row r="326" spans="1:13" ht="12.75">
      <c r="A326" s="39" t="s">
        <v>604</v>
      </c>
      <c r="B326" s="136"/>
      <c r="C326" s="206"/>
      <c r="D326" s="14" t="s">
        <v>605</v>
      </c>
      <c r="E326" s="198"/>
      <c r="F326" s="7">
        <v>1</v>
      </c>
      <c r="G326" s="8">
        <f t="shared" si="22"/>
        <v>0</v>
      </c>
      <c r="H326" s="9">
        <v>4.098</v>
      </c>
      <c r="I326" s="10">
        <f t="shared" si="19"/>
        <v>0</v>
      </c>
      <c r="J326" s="15">
        <v>4.098</v>
      </c>
      <c r="K326" s="10">
        <f t="shared" si="20"/>
        <v>0</v>
      </c>
      <c r="L326" s="12">
        <v>0.097</v>
      </c>
      <c r="M326" s="12">
        <f t="shared" si="23"/>
        <v>0</v>
      </c>
    </row>
    <row r="327" spans="1:13" ht="13.5" thickBot="1">
      <c r="A327" s="41" t="s">
        <v>606</v>
      </c>
      <c r="B327" s="138"/>
      <c r="C327" s="207"/>
      <c r="D327" s="19" t="s">
        <v>607</v>
      </c>
      <c r="E327" s="198"/>
      <c r="F327" s="7">
        <v>1</v>
      </c>
      <c r="G327" s="8">
        <f t="shared" si="22"/>
        <v>0</v>
      </c>
      <c r="H327" s="9">
        <v>4.45</v>
      </c>
      <c r="I327" s="10">
        <f aca="true" t="shared" si="24" ref="I327:I391">E327*H327</f>
        <v>0</v>
      </c>
      <c r="J327" s="15">
        <v>4.45</v>
      </c>
      <c r="K327" s="10">
        <f t="shared" si="20"/>
        <v>0</v>
      </c>
      <c r="L327" s="12">
        <v>0.156</v>
      </c>
      <c r="M327" s="12">
        <f t="shared" si="23"/>
        <v>0</v>
      </c>
    </row>
    <row r="328" spans="1:13" ht="15.75" thickBot="1">
      <c r="A328" s="5" t="s">
        <v>608</v>
      </c>
      <c r="B328" s="139" t="s">
        <v>609</v>
      </c>
      <c r="C328" s="212" t="s">
        <v>476</v>
      </c>
      <c r="D328" s="57" t="s">
        <v>49</v>
      </c>
      <c r="E328" s="198"/>
      <c r="F328" s="7">
        <v>200</v>
      </c>
      <c r="G328" s="8">
        <f t="shared" si="22"/>
        <v>0</v>
      </c>
      <c r="H328" s="9">
        <v>0.016</v>
      </c>
      <c r="I328" s="10">
        <f t="shared" si="24"/>
        <v>0</v>
      </c>
      <c r="J328" s="15">
        <v>0.014</v>
      </c>
      <c r="K328" s="10">
        <f t="shared" si="20"/>
        <v>0</v>
      </c>
      <c r="L328" s="12">
        <v>0.01</v>
      </c>
      <c r="M328" s="12">
        <f t="shared" si="23"/>
        <v>0</v>
      </c>
    </row>
    <row r="329" spans="1:13" ht="12.75">
      <c r="A329" s="13" t="s">
        <v>610</v>
      </c>
      <c r="B329" s="136"/>
      <c r="C329" s="206"/>
      <c r="D329" s="14" t="s">
        <v>46</v>
      </c>
      <c r="E329" s="198"/>
      <c r="F329" s="7">
        <v>50</v>
      </c>
      <c r="G329" s="8">
        <f t="shared" si="22"/>
        <v>0</v>
      </c>
      <c r="H329" s="9">
        <v>0.012</v>
      </c>
      <c r="I329" s="10">
        <f t="shared" si="24"/>
        <v>0</v>
      </c>
      <c r="J329" s="15">
        <v>0.012</v>
      </c>
      <c r="K329" s="10">
        <f t="shared" si="20"/>
        <v>0</v>
      </c>
      <c r="L329" s="12">
        <v>0.007</v>
      </c>
      <c r="M329" s="12">
        <f t="shared" si="23"/>
        <v>0</v>
      </c>
    </row>
    <row r="330" spans="1:13" ht="12.75">
      <c r="A330" s="13" t="s">
        <v>611</v>
      </c>
      <c r="B330" s="136"/>
      <c r="C330" s="206"/>
      <c r="D330" s="14" t="s">
        <v>50</v>
      </c>
      <c r="E330" s="198"/>
      <c r="F330" s="7">
        <v>50</v>
      </c>
      <c r="G330" s="8">
        <f t="shared" si="22"/>
        <v>0</v>
      </c>
      <c r="H330" s="9">
        <v>0.021</v>
      </c>
      <c r="I330" s="10">
        <f t="shared" si="24"/>
        <v>0</v>
      </c>
      <c r="J330" s="15">
        <v>0.02</v>
      </c>
      <c r="K330" s="10">
        <f aca="true" t="shared" si="25" ref="K330:K399">J330*E330</f>
        <v>0</v>
      </c>
      <c r="L330" s="12">
        <v>0.011</v>
      </c>
      <c r="M330" s="12">
        <f t="shared" si="23"/>
        <v>0</v>
      </c>
    </row>
    <row r="331" spans="1:13" ht="12.75">
      <c r="A331" s="13" t="s">
        <v>612</v>
      </c>
      <c r="B331" s="136"/>
      <c r="C331" s="206"/>
      <c r="D331" s="14" t="s">
        <v>613</v>
      </c>
      <c r="E331" s="198"/>
      <c r="F331" s="7">
        <v>25</v>
      </c>
      <c r="G331" s="8">
        <f t="shared" si="22"/>
        <v>0</v>
      </c>
      <c r="H331" s="9">
        <v>0.041</v>
      </c>
      <c r="I331" s="10">
        <f t="shared" si="24"/>
        <v>0</v>
      </c>
      <c r="J331" s="15">
        <v>0.038</v>
      </c>
      <c r="K331" s="10">
        <f t="shared" si="25"/>
        <v>0</v>
      </c>
      <c r="L331" s="12">
        <v>0.022</v>
      </c>
      <c r="M331" s="12">
        <f t="shared" si="23"/>
        <v>0</v>
      </c>
    </row>
    <row r="332" spans="1:13" ht="12.75">
      <c r="A332" s="13" t="s">
        <v>614</v>
      </c>
      <c r="B332" s="136"/>
      <c r="C332" s="206"/>
      <c r="D332" s="14" t="s">
        <v>51</v>
      </c>
      <c r="E332" s="198"/>
      <c r="F332" s="7">
        <v>10</v>
      </c>
      <c r="G332" s="8">
        <f t="shared" si="22"/>
        <v>0</v>
      </c>
      <c r="H332" s="9">
        <v>0.078</v>
      </c>
      <c r="I332" s="10">
        <f t="shared" si="24"/>
        <v>0</v>
      </c>
      <c r="J332" s="15">
        <v>0.074</v>
      </c>
      <c r="K332" s="10">
        <f t="shared" si="25"/>
        <v>0</v>
      </c>
      <c r="L332" s="12">
        <v>0.033</v>
      </c>
      <c r="M332" s="12">
        <f t="shared" si="23"/>
        <v>0</v>
      </c>
    </row>
    <row r="333" spans="1:13" ht="12.75">
      <c r="A333" s="13" t="s">
        <v>615</v>
      </c>
      <c r="B333" s="136"/>
      <c r="C333" s="206"/>
      <c r="D333" s="14" t="s">
        <v>52</v>
      </c>
      <c r="E333" s="198"/>
      <c r="F333" s="7">
        <v>10</v>
      </c>
      <c r="G333" s="8">
        <f t="shared" si="22"/>
        <v>0</v>
      </c>
      <c r="H333" s="9">
        <v>0.101</v>
      </c>
      <c r="I333" s="10">
        <f t="shared" si="24"/>
        <v>0</v>
      </c>
      <c r="J333" s="15">
        <v>0.094</v>
      </c>
      <c r="K333" s="10">
        <f t="shared" si="25"/>
        <v>0</v>
      </c>
      <c r="L333" s="12">
        <v>0.061</v>
      </c>
      <c r="M333" s="12">
        <f t="shared" si="23"/>
        <v>0</v>
      </c>
    </row>
    <row r="334" spans="1:13" ht="13.5" thickBot="1">
      <c r="A334" s="18" t="s">
        <v>616</v>
      </c>
      <c r="B334" s="138"/>
      <c r="C334" s="207"/>
      <c r="D334" s="19" t="s">
        <v>617</v>
      </c>
      <c r="E334" s="198"/>
      <c r="F334" s="7">
        <v>5</v>
      </c>
      <c r="G334" s="8">
        <f t="shared" si="22"/>
        <v>0</v>
      </c>
      <c r="H334" s="9">
        <v>0.205</v>
      </c>
      <c r="I334" s="10">
        <f t="shared" si="24"/>
        <v>0</v>
      </c>
      <c r="J334" s="15">
        <v>0.194</v>
      </c>
      <c r="K334" s="10">
        <f t="shared" si="25"/>
        <v>0</v>
      </c>
      <c r="L334" s="12">
        <v>0.106</v>
      </c>
      <c r="M334" s="12">
        <f t="shared" si="23"/>
        <v>0</v>
      </c>
    </row>
    <row r="335" spans="1:13" ht="15.75" thickBot="1">
      <c r="A335" s="5" t="s">
        <v>618</v>
      </c>
      <c r="B335" s="139" t="s">
        <v>619</v>
      </c>
      <c r="C335" s="212" t="s">
        <v>476</v>
      </c>
      <c r="D335" s="57" t="s">
        <v>400</v>
      </c>
      <c r="E335" s="198"/>
      <c r="F335" s="7">
        <v>100</v>
      </c>
      <c r="G335" s="8">
        <f t="shared" si="22"/>
        <v>0</v>
      </c>
      <c r="H335" s="9">
        <v>0.05</v>
      </c>
      <c r="I335" s="10">
        <f t="shared" si="24"/>
        <v>0</v>
      </c>
      <c r="J335" s="15">
        <v>0.048</v>
      </c>
      <c r="K335" s="10">
        <f t="shared" si="25"/>
        <v>0</v>
      </c>
      <c r="L335" s="12">
        <v>0.015</v>
      </c>
      <c r="M335" s="12">
        <f t="shared" si="23"/>
        <v>0</v>
      </c>
    </row>
    <row r="336" spans="1:13" ht="12.75">
      <c r="A336" s="13" t="s">
        <v>620</v>
      </c>
      <c r="B336" s="136"/>
      <c r="C336" s="206"/>
      <c r="D336" s="14" t="s">
        <v>444</v>
      </c>
      <c r="E336" s="198"/>
      <c r="F336" s="7">
        <v>50</v>
      </c>
      <c r="G336" s="8">
        <f t="shared" si="22"/>
        <v>0</v>
      </c>
      <c r="H336" s="9">
        <v>0.079</v>
      </c>
      <c r="I336" s="10">
        <f t="shared" si="24"/>
        <v>0</v>
      </c>
      <c r="J336" s="15">
        <v>0.074</v>
      </c>
      <c r="K336" s="10">
        <f t="shared" si="25"/>
        <v>0</v>
      </c>
      <c r="L336" s="12">
        <v>0.022</v>
      </c>
      <c r="M336" s="12">
        <f t="shared" si="23"/>
        <v>0</v>
      </c>
    </row>
    <row r="337" spans="1:13" ht="13.5" thickBot="1">
      <c r="A337" s="18" t="s">
        <v>621</v>
      </c>
      <c r="B337" s="138"/>
      <c r="C337" s="207"/>
      <c r="D337" s="19" t="s">
        <v>446</v>
      </c>
      <c r="E337" s="198"/>
      <c r="F337" s="7">
        <v>25</v>
      </c>
      <c r="G337" s="8">
        <f t="shared" si="22"/>
        <v>0</v>
      </c>
      <c r="H337" s="9">
        <v>0.104</v>
      </c>
      <c r="I337" s="10">
        <f t="shared" si="24"/>
        <v>0</v>
      </c>
      <c r="J337" s="15">
        <v>0.096</v>
      </c>
      <c r="K337" s="10">
        <f t="shared" si="25"/>
        <v>0</v>
      </c>
      <c r="L337" s="12">
        <v>0.026</v>
      </c>
      <c r="M337" s="12">
        <f t="shared" si="23"/>
        <v>0</v>
      </c>
    </row>
    <row r="338" spans="1:13" ht="15.75" thickBot="1">
      <c r="A338" s="5" t="s">
        <v>622</v>
      </c>
      <c r="B338" s="139" t="s">
        <v>623</v>
      </c>
      <c r="C338" s="212" t="s">
        <v>476</v>
      </c>
      <c r="D338" s="57" t="s">
        <v>396</v>
      </c>
      <c r="E338" s="198"/>
      <c r="F338" s="7">
        <v>50</v>
      </c>
      <c r="G338" s="8">
        <f t="shared" si="22"/>
        <v>0</v>
      </c>
      <c r="H338" s="9">
        <v>0.034</v>
      </c>
      <c r="I338" s="10">
        <f t="shared" si="24"/>
        <v>0</v>
      </c>
      <c r="J338" s="15">
        <v>0.032</v>
      </c>
      <c r="K338" s="10">
        <f t="shared" si="25"/>
        <v>0</v>
      </c>
      <c r="L338" s="12">
        <v>0.018</v>
      </c>
      <c r="M338" s="12">
        <f t="shared" si="23"/>
        <v>0</v>
      </c>
    </row>
    <row r="339" spans="1:13" ht="12.75">
      <c r="A339" s="13" t="s">
        <v>624</v>
      </c>
      <c r="B339" s="136"/>
      <c r="C339" s="206"/>
      <c r="D339" s="14" t="s">
        <v>398</v>
      </c>
      <c r="E339" s="198"/>
      <c r="F339" s="7">
        <v>200</v>
      </c>
      <c r="G339" s="8">
        <f t="shared" si="22"/>
        <v>0</v>
      </c>
      <c r="H339" s="9">
        <v>0.036</v>
      </c>
      <c r="I339" s="10">
        <f t="shared" si="24"/>
        <v>0</v>
      </c>
      <c r="J339" s="15">
        <v>0.034</v>
      </c>
      <c r="K339" s="10">
        <f t="shared" si="25"/>
        <v>0</v>
      </c>
      <c r="L339" s="12">
        <v>0.01</v>
      </c>
      <c r="M339" s="12">
        <f t="shared" si="23"/>
        <v>0</v>
      </c>
    </row>
    <row r="340" spans="1:13" ht="12.75">
      <c r="A340" s="13" t="s">
        <v>625</v>
      </c>
      <c r="B340" s="136"/>
      <c r="C340" s="206"/>
      <c r="D340" s="14" t="s">
        <v>400</v>
      </c>
      <c r="E340" s="198"/>
      <c r="F340" s="7">
        <v>200</v>
      </c>
      <c r="G340" s="8">
        <f t="shared" si="22"/>
        <v>0</v>
      </c>
      <c r="H340" s="9">
        <v>0.059</v>
      </c>
      <c r="I340" s="10">
        <f t="shared" si="24"/>
        <v>0</v>
      </c>
      <c r="J340" s="15">
        <v>0.056</v>
      </c>
      <c r="K340" s="10">
        <f t="shared" si="25"/>
        <v>0</v>
      </c>
      <c r="L340" s="12">
        <v>0.015</v>
      </c>
      <c r="M340" s="12">
        <f t="shared" si="23"/>
        <v>0</v>
      </c>
    </row>
    <row r="341" spans="1:13" ht="12.75">
      <c r="A341" s="13" t="s">
        <v>626</v>
      </c>
      <c r="B341" s="136"/>
      <c r="C341" s="206"/>
      <c r="D341" s="14" t="s">
        <v>404</v>
      </c>
      <c r="E341" s="198"/>
      <c r="F341" s="7">
        <v>100</v>
      </c>
      <c r="G341" s="8">
        <f t="shared" si="22"/>
        <v>0</v>
      </c>
      <c r="H341" s="9">
        <v>0.065</v>
      </c>
      <c r="I341" s="10">
        <f t="shared" si="24"/>
        <v>0</v>
      </c>
      <c r="J341" s="15">
        <v>0.058</v>
      </c>
      <c r="K341" s="10">
        <f t="shared" si="25"/>
        <v>0</v>
      </c>
      <c r="L341" s="12">
        <v>0.021</v>
      </c>
      <c r="M341" s="12">
        <f t="shared" si="23"/>
        <v>0</v>
      </c>
    </row>
    <row r="342" spans="1:13" ht="12.75">
      <c r="A342" s="13" t="s">
        <v>627</v>
      </c>
      <c r="B342" s="136"/>
      <c r="C342" s="206"/>
      <c r="D342" s="14" t="s">
        <v>444</v>
      </c>
      <c r="E342" s="198"/>
      <c r="F342" s="7">
        <v>50</v>
      </c>
      <c r="G342" s="8">
        <f t="shared" si="22"/>
        <v>0</v>
      </c>
      <c r="H342" s="9">
        <v>0.098</v>
      </c>
      <c r="I342" s="10">
        <f t="shared" si="24"/>
        <v>0</v>
      </c>
      <c r="J342" s="15">
        <v>0.092</v>
      </c>
      <c r="K342" s="10">
        <f t="shared" si="25"/>
        <v>0</v>
      </c>
      <c r="L342" s="12">
        <v>0.04</v>
      </c>
      <c r="M342" s="12">
        <f t="shared" si="23"/>
        <v>0</v>
      </c>
    </row>
    <row r="343" spans="1:13" ht="12.75">
      <c r="A343" s="13" t="s">
        <v>628</v>
      </c>
      <c r="B343" s="136"/>
      <c r="C343" s="206"/>
      <c r="D343" s="14" t="s">
        <v>629</v>
      </c>
      <c r="E343" s="198"/>
      <c r="F343" s="7">
        <v>50</v>
      </c>
      <c r="G343" s="8">
        <f t="shared" si="22"/>
        <v>0</v>
      </c>
      <c r="H343" s="9">
        <v>0.107</v>
      </c>
      <c r="I343" s="10">
        <f t="shared" si="24"/>
        <v>0</v>
      </c>
      <c r="J343" s="15">
        <v>0.102</v>
      </c>
      <c r="K343" s="10">
        <f t="shared" si="25"/>
        <v>0</v>
      </c>
      <c r="L343" s="12">
        <v>0.04</v>
      </c>
      <c r="M343" s="12">
        <f t="shared" si="23"/>
        <v>0</v>
      </c>
    </row>
    <row r="344" spans="1:13" ht="12.75">
      <c r="A344" s="13" t="s">
        <v>630</v>
      </c>
      <c r="B344" s="137"/>
      <c r="C344" s="242" t="s">
        <v>631</v>
      </c>
      <c r="D344" s="14" t="s">
        <v>400</v>
      </c>
      <c r="E344" s="198"/>
      <c r="F344" s="7">
        <v>50</v>
      </c>
      <c r="G344" s="8">
        <f t="shared" si="22"/>
        <v>0</v>
      </c>
      <c r="H344" s="9">
        <v>0.06</v>
      </c>
      <c r="I344" s="10">
        <f t="shared" si="24"/>
        <v>0</v>
      </c>
      <c r="J344" s="15">
        <v>0.056</v>
      </c>
      <c r="K344" s="10">
        <f t="shared" si="25"/>
        <v>0</v>
      </c>
      <c r="L344" s="12">
        <v>0.06</v>
      </c>
      <c r="M344" s="12">
        <f t="shared" si="23"/>
        <v>0</v>
      </c>
    </row>
    <row r="345" spans="1:13" ht="13.5" thickBot="1">
      <c r="A345" s="18" t="s">
        <v>632</v>
      </c>
      <c r="B345" s="136"/>
      <c r="C345" s="242" t="s">
        <v>631</v>
      </c>
      <c r="D345" s="19" t="s">
        <v>404</v>
      </c>
      <c r="E345" s="198"/>
      <c r="F345" s="7">
        <v>50</v>
      </c>
      <c r="G345" s="8">
        <f t="shared" si="22"/>
        <v>0</v>
      </c>
      <c r="H345" s="9">
        <v>0.064</v>
      </c>
      <c r="I345" s="10">
        <f t="shared" si="24"/>
        <v>0</v>
      </c>
      <c r="J345" s="15">
        <v>0.062</v>
      </c>
      <c r="K345" s="10">
        <f t="shared" si="25"/>
        <v>0</v>
      </c>
      <c r="L345" s="12">
        <v>0.06</v>
      </c>
      <c r="M345" s="12">
        <f t="shared" si="23"/>
        <v>0</v>
      </c>
    </row>
    <row r="346" spans="1:13" ht="15.75" thickBot="1">
      <c r="A346" s="5" t="s">
        <v>633</v>
      </c>
      <c r="B346" s="139" t="s">
        <v>634</v>
      </c>
      <c r="C346" s="212" t="s">
        <v>476</v>
      </c>
      <c r="D346" s="57" t="s">
        <v>398</v>
      </c>
      <c r="E346" s="198"/>
      <c r="F346" s="7">
        <v>100</v>
      </c>
      <c r="G346" s="8">
        <f t="shared" si="22"/>
        <v>0</v>
      </c>
      <c r="H346" s="9">
        <v>0.051</v>
      </c>
      <c r="I346" s="10">
        <f t="shared" si="24"/>
        <v>0</v>
      </c>
      <c r="J346" s="15">
        <v>0.047</v>
      </c>
      <c r="K346" s="10">
        <f t="shared" si="25"/>
        <v>0</v>
      </c>
      <c r="L346" s="12">
        <v>0.018</v>
      </c>
      <c r="M346" s="12">
        <f aca="true" t="shared" si="26" ref="M346:M377">L346*E346/100</f>
        <v>0</v>
      </c>
    </row>
    <row r="347" spans="1:13" ht="13.5" thickBot="1">
      <c r="A347" s="18" t="s">
        <v>635</v>
      </c>
      <c r="B347" s="138"/>
      <c r="C347" s="207"/>
      <c r="D347" s="19" t="s">
        <v>400</v>
      </c>
      <c r="E347" s="198"/>
      <c r="F347" s="7">
        <v>100</v>
      </c>
      <c r="G347" s="8">
        <f t="shared" si="22"/>
        <v>0</v>
      </c>
      <c r="H347" s="9">
        <v>0.066</v>
      </c>
      <c r="I347" s="10">
        <f t="shared" si="24"/>
        <v>0</v>
      </c>
      <c r="J347" s="15">
        <v>0.062</v>
      </c>
      <c r="K347" s="10">
        <f t="shared" si="25"/>
        <v>0</v>
      </c>
      <c r="L347" s="12">
        <v>0.018</v>
      </c>
      <c r="M347" s="12">
        <f t="shared" si="26"/>
        <v>0</v>
      </c>
    </row>
    <row r="348" spans="1:13" ht="15.75" thickBot="1">
      <c r="A348" s="13" t="s">
        <v>636</v>
      </c>
      <c r="B348" s="163" t="s">
        <v>637</v>
      </c>
      <c r="C348" s="223"/>
      <c r="D348" s="69" t="s">
        <v>400</v>
      </c>
      <c r="E348" s="198"/>
      <c r="F348" s="7">
        <v>50</v>
      </c>
      <c r="G348" s="8">
        <f t="shared" si="22"/>
        <v>0</v>
      </c>
      <c r="H348" s="9">
        <v>0.074</v>
      </c>
      <c r="I348" s="10">
        <f t="shared" si="24"/>
        <v>0</v>
      </c>
      <c r="J348" s="15">
        <v>0.069</v>
      </c>
      <c r="K348" s="10">
        <f t="shared" si="25"/>
        <v>0</v>
      </c>
      <c r="L348" s="12">
        <v>0.02</v>
      </c>
      <c r="M348" s="12">
        <f t="shared" si="26"/>
        <v>0</v>
      </c>
    </row>
    <row r="349" spans="1:13" ht="12.75">
      <c r="A349" s="13" t="s">
        <v>638</v>
      </c>
      <c r="B349" s="146"/>
      <c r="C349" s="209"/>
      <c r="D349" s="14" t="s">
        <v>404</v>
      </c>
      <c r="E349" s="198"/>
      <c r="F349" s="7">
        <v>50</v>
      </c>
      <c r="G349" s="8">
        <f t="shared" si="22"/>
        <v>0</v>
      </c>
      <c r="H349" s="9">
        <v>0.084</v>
      </c>
      <c r="I349" s="10">
        <f t="shared" si="24"/>
        <v>0</v>
      </c>
      <c r="J349" s="15">
        <v>0.079</v>
      </c>
      <c r="K349" s="10">
        <f t="shared" si="25"/>
        <v>0</v>
      </c>
      <c r="L349" s="12">
        <v>0.02</v>
      </c>
      <c r="M349" s="12">
        <f t="shared" si="26"/>
        <v>0</v>
      </c>
    </row>
    <row r="350" spans="1:13" ht="12.75">
      <c r="A350" s="13" t="s">
        <v>639</v>
      </c>
      <c r="B350" s="136"/>
      <c r="C350" s="206"/>
      <c r="D350" s="14" t="s">
        <v>640</v>
      </c>
      <c r="E350" s="198"/>
      <c r="F350" s="7">
        <v>25</v>
      </c>
      <c r="G350" s="8">
        <f t="shared" si="22"/>
        <v>0</v>
      </c>
      <c r="H350" s="9">
        <v>0.166</v>
      </c>
      <c r="I350" s="10">
        <f t="shared" si="24"/>
        <v>0</v>
      </c>
      <c r="J350" s="15">
        <v>0.157</v>
      </c>
      <c r="K350" s="10">
        <f t="shared" si="25"/>
        <v>0</v>
      </c>
      <c r="L350" s="12">
        <v>0.03</v>
      </c>
      <c r="M350" s="12">
        <f t="shared" si="26"/>
        <v>0</v>
      </c>
    </row>
    <row r="351" spans="1:13" ht="12.75">
      <c r="A351" s="13" t="s">
        <v>641</v>
      </c>
      <c r="B351" s="136"/>
      <c r="C351" s="206"/>
      <c r="D351" s="14" t="s">
        <v>496</v>
      </c>
      <c r="E351" s="198"/>
      <c r="F351" s="7">
        <v>5</v>
      </c>
      <c r="G351" s="8">
        <f t="shared" si="22"/>
        <v>0</v>
      </c>
      <c r="H351" s="9">
        <v>0.105</v>
      </c>
      <c r="I351" s="10">
        <f t="shared" si="24"/>
        <v>0</v>
      </c>
      <c r="J351" s="15">
        <v>0.1</v>
      </c>
      <c r="K351" s="10">
        <f t="shared" si="25"/>
        <v>0</v>
      </c>
      <c r="L351" s="12">
        <v>0.03</v>
      </c>
      <c r="M351" s="12">
        <f t="shared" si="26"/>
        <v>0</v>
      </c>
    </row>
    <row r="352" spans="1:13" ht="13.5" thickBot="1">
      <c r="A352" s="18" t="s">
        <v>642</v>
      </c>
      <c r="B352" s="138"/>
      <c r="C352" s="207"/>
      <c r="D352" s="19" t="s">
        <v>643</v>
      </c>
      <c r="E352" s="198"/>
      <c r="F352" s="7">
        <v>5</v>
      </c>
      <c r="G352" s="8">
        <f t="shared" si="22"/>
        <v>0</v>
      </c>
      <c r="H352" s="9">
        <v>0.141</v>
      </c>
      <c r="I352" s="10">
        <f t="shared" si="24"/>
        <v>0</v>
      </c>
      <c r="J352" s="15">
        <v>0.135</v>
      </c>
      <c r="K352" s="10">
        <f t="shared" si="25"/>
        <v>0</v>
      </c>
      <c r="L352" s="12">
        <v>0.04</v>
      </c>
      <c r="M352" s="12">
        <f t="shared" si="26"/>
        <v>0</v>
      </c>
    </row>
    <row r="353" spans="1:13" ht="15.75" thickBot="1">
      <c r="A353" s="45" t="s">
        <v>644</v>
      </c>
      <c r="B353" s="139" t="s">
        <v>645</v>
      </c>
      <c r="C353" s="212" t="s">
        <v>48</v>
      </c>
      <c r="D353" s="57">
        <v>20</v>
      </c>
      <c r="E353" s="198"/>
      <c r="F353" s="7">
        <v>1</v>
      </c>
      <c r="G353" s="8">
        <f t="shared" si="22"/>
        <v>0</v>
      </c>
      <c r="H353" s="9">
        <v>0.03</v>
      </c>
      <c r="I353" s="10">
        <f t="shared" si="24"/>
        <v>0</v>
      </c>
      <c r="J353" s="15">
        <v>0.03</v>
      </c>
      <c r="K353" s="10">
        <f t="shared" si="25"/>
        <v>0</v>
      </c>
      <c r="L353" s="12">
        <v>0.01</v>
      </c>
      <c r="M353" s="12">
        <f t="shared" si="26"/>
        <v>0</v>
      </c>
    </row>
    <row r="354" spans="1:13" ht="12.75">
      <c r="A354" s="32" t="s">
        <v>646</v>
      </c>
      <c r="B354" s="136"/>
      <c r="C354" s="206"/>
      <c r="D354" s="14">
        <v>25</v>
      </c>
      <c r="E354" s="198"/>
      <c r="F354" s="7">
        <v>1</v>
      </c>
      <c r="G354" s="8">
        <f t="shared" si="22"/>
        <v>0</v>
      </c>
      <c r="H354" s="9">
        <v>0.038</v>
      </c>
      <c r="I354" s="10">
        <f t="shared" si="24"/>
        <v>0</v>
      </c>
      <c r="J354" s="15">
        <v>0.038</v>
      </c>
      <c r="K354" s="10">
        <f t="shared" si="25"/>
        <v>0</v>
      </c>
      <c r="L354" s="12">
        <v>0.015</v>
      </c>
      <c r="M354" s="12">
        <f t="shared" si="26"/>
        <v>0</v>
      </c>
    </row>
    <row r="355" spans="1:13" ht="12.75">
      <c r="A355" s="32" t="s">
        <v>647</v>
      </c>
      <c r="B355" s="136"/>
      <c r="C355" s="206"/>
      <c r="D355" s="14">
        <v>32</v>
      </c>
      <c r="E355" s="198"/>
      <c r="F355" s="7">
        <v>1</v>
      </c>
      <c r="G355" s="8">
        <f t="shared" si="22"/>
        <v>0</v>
      </c>
      <c r="H355" s="9">
        <v>0.044</v>
      </c>
      <c r="I355" s="10">
        <f t="shared" si="24"/>
        <v>0</v>
      </c>
      <c r="J355" s="15">
        <v>0.044</v>
      </c>
      <c r="K355" s="10">
        <f t="shared" si="25"/>
        <v>0</v>
      </c>
      <c r="L355" s="12">
        <v>0.015</v>
      </c>
      <c r="M355" s="12">
        <f t="shared" si="26"/>
        <v>0</v>
      </c>
    </row>
    <row r="356" spans="1:13" ht="12.75">
      <c r="A356" s="32" t="s">
        <v>648</v>
      </c>
      <c r="B356" s="136"/>
      <c r="C356" s="206"/>
      <c r="D356" s="14">
        <v>40</v>
      </c>
      <c r="E356" s="198"/>
      <c r="F356" s="7">
        <v>1</v>
      </c>
      <c r="G356" s="8">
        <f t="shared" si="22"/>
        <v>0</v>
      </c>
      <c r="H356" s="9">
        <v>0.06</v>
      </c>
      <c r="I356" s="10">
        <f t="shared" si="24"/>
        <v>0</v>
      </c>
      <c r="J356" s="15">
        <v>0.06</v>
      </c>
      <c r="K356" s="10">
        <f t="shared" si="25"/>
        <v>0</v>
      </c>
      <c r="L356" s="12">
        <v>0.022</v>
      </c>
      <c r="M356" s="12">
        <f t="shared" si="26"/>
        <v>0</v>
      </c>
    </row>
    <row r="357" spans="1:13" ht="12.75">
      <c r="A357" s="32" t="s">
        <v>649</v>
      </c>
      <c r="B357" s="136"/>
      <c r="C357" s="206"/>
      <c r="D357" s="14">
        <v>50</v>
      </c>
      <c r="E357" s="198"/>
      <c r="F357" s="7">
        <v>1</v>
      </c>
      <c r="G357" s="8">
        <f t="shared" si="22"/>
        <v>0</v>
      </c>
      <c r="H357" s="9">
        <v>0.076</v>
      </c>
      <c r="I357" s="10">
        <f t="shared" si="24"/>
        <v>0</v>
      </c>
      <c r="J357" s="15">
        <v>0.076</v>
      </c>
      <c r="K357" s="10">
        <f t="shared" si="25"/>
        <v>0</v>
      </c>
      <c r="L357" s="12">
        <v>0.029</v>
      </c>
      <c r="M357" s="12">
        <f t="shared" si="26"/>
        <v>0</v>
      </c>
    </row>
    <row r="358" spans="1:13" ht="12.75">
      <c r="A358" s="32" t="s">
        <v>650</v>
      </c>
      <c r="B358" s="136"/>
      <c r="C358" s="206"/>
      <c r="D358" s="14">
        <v>63</v>
      </c>
      <c r="E358" s="198"/>
      <c r="F358" s="7">
        <v>1</v>
      </c>
      <c r="G358" s="8">
        <f t="shared" si="22"/>
        <v>0</v>
      </c>
      <c r="H358" s="9">
        <v>0.12</v>
      </c>
      <c r="I358" s="10">
        <f t="shared" si="24"/>
        <v>0</v>
      </c>
      <c r="J358" s="15">
        <v>0.12</v>
      </c>
      <c r="K358" s="10">
        <f t="shared" si="25"/>
        <v>0</v>
      </c>
      <c r="L358" s="12">
        <v>0.057</v>
      </c>
      <c r="M358" s="12">
        <f t="shared" si="26"/>
        <v>0</v>
      </c>
    </row>
    <row r="359" spans="1:13" ht="12.75">
      <c r="A359" s="32" t="s">
        <v>651</v>
      </c>
      <c r="B359" s="136"/>
      <c r="C359" s="206"/>
      <c r="D359" s="14">
        <v>75</v>
      </c>
      <c r="E359" s="198"/>
      <c r="F359" s="7">
        <v>1</v>
      </c>
      <c r="G359" s="8">
        <f t="shared" si="22"/>
        <v>0</v>
      </c>
      <c r="H359" s="9">
        <v>0.158</v>
      </c>
      <c r="I359" s="10">
        <f t="shared" si="24"/>
        <v>0</v>
      </c>
      <c r="J359" s="15">
        <v>0.158</v>
      </c>
      <c r="K359" s="10">
        <f t="shared" si="25"/>
        <v>0</v>
      </c>
      <c r="L359" s="12">
        <v>0.07</v>
      </c>
      <c r="M359" s="12">
        <f t="shared" si="26"/>
        <v>0</v>
      </c>
    </row>
    <row r="360" spans="1:13" ht="12.75">
      <c r="A360" s="32" t="s">
        <v>652</v>
      </c>
      <c r="B360" s="136"/>
      <c r="C360" s="206"/>
      <c r="D360" s="14">
        <v>90</v>
      </c>
      <c r="E360" s="198"/>
      <c r="F360" s="7">
        <v>1</v>
      </c>
      <c r="G360" s="8">
        <f t="shared" si="22"/>
        <v>0</v>
      </c>
      <c r="H360" s="9">
        <v>0.206</v>
      </c>
      <c r="I360" s="10">
        <f t="shared" si="24"/>
        <v>0</v>
      </c>
      <c r="J360" s="15">
        <v>0.206</v>
      </c>
      <c r="K360" s="10">
        <f t="shared" si="25"/>
        <v>0</v>
      </c>
      <c r="L360" s="12">
        <v>0.115</v>
      </c>
      <c r="M360" s="12">
        <f t="shared" si="26"/>
        <v>0</v>
      </c>
    </row>
    <row r="361" spans="1:13" ht="13.5" thickBot="1">
      <c r="A361" s="35" t="s">
        <v>653</v>
      </c>
      <c r="B361" s="138"/>
      <c r="C361" s="207"/>
      <c r="D361" s="19">
        <v>110</v>
      </c>
      <c r="E361" s="198"/>
      <c r="F361" s="7">
        <v>1</v>
      </c>
      <c r="G361" s="8">
        <f t="shared" si="22"/>
        <v>0</v>
      </c>
      <c r="H361" s="9">
        <v>0.364</v>
      </c>
      <c r="I361" s="10">
        <f t="shared" si="24"/>
        <v>0</v>
      </c>
      <c r="J361" s="15">
        <v>0.364</v>
      </c>
      <c r="K361" s="10">
        <f t="shared" si="25"/>
        <v>0</v>
      </c>
      <c r="L361" s="12">
        <v>0.176</v>
      </c>
      <c r="M361" s="12">
        <f t="shared" si="26"/>
        <v>0</v>
      </c>
    </row>
    <row r="362" spans="1:13" ht="15.75" thickBot="1">
      <c r="A362" s="76" t="s">
        <v>654</v>
      </c>
      <c r="B362" s="140" t="s">
        <v>655</v>
      </c>
      <c r="C362" s="229"/>
      <c r="D362" s="56"/>
      <c r="E362" s="198"/>
      <c r="F362" s="7">
        <v>50</v>
      </c>
      <c r="G362" s="8">
        <f t="shared" si="22"/>
        <v>0</v>
      </c>
      <c r="H362" s="9">
        <v>0.062</v>
      </c>
      <c r="I362" s="10">
        <f t="shared" si="24"/>
        <v>0</v>
      </c>
      <c r="J362" s="15">
        <v>0.058</v>
      </c>
      <c r="K362" s="10">
        <f t="shared" si="25"/>
        <v>0</v>
      </c>
      <c r="L362" s="12">
        <v>0.015</v>
      </c>
      <c r="M362" s="12">
        <f t="shared" si="26"/>
        <v>0</v>
      </c>
    </row>
    <row r="363" spans="1:13" ht="15.75" thickBot="1">
      <c r="A363" s="5" t="s">
        <v>656</v>
      </c>
      <c r="B363" s="164" t="s">
        <v>657</v>
      </c>
      <c r="C363" s="222"/>
      <c r="D363" s="57" t="s">
        <v>538</v>
      </c>
      <c r="E363" s="198"/>
      <c r="F363" s="7">
        <v>250</v>
      </c>
      <c r="G363" s="8">
        <f t="shared" si="22"/>
        <v>0</v>
      </c>
      <c r="H363" s="9">
        <v>0.005</v>
      </c>
      <c r="I363" s="10">
        <f t="shared" si="24"/>
        <v>0</v>
      </c>
      <c r="J363" s="15">
        <v>0.004</v>
      </c>
      <c r="K363" s="10">
        <f t="shared" si="25"/>
        <v>0</v>
      </c>
      <c r="L363" s="12">
        <v>0.043</v>
      </c>
      <c r="M363" s="12">
        <f t="shared" si="26"/>
        <v>0</v>
      </c>
    </row>
    <row r="364" spans="1:13" ht="12.75">
      <c r="A364" s="13" t="s">
        <v>658</v>
      </c>
      <c r="B364" s="165"/>
      <c r="C364" s="206"/>
      <c r="D364" s="14" t="s">
        <v>511</v>
      </c>
      <c r="E364" s="198"/>
      <c r="F364" s="7">
        <v>500</v>
      </c>
      <c r="G364" s="8">
        <f t="shared" si="22"/>
        <v>0</v>
      </c>
      <c r="H364" s="9">
        <v>0.006</v>
      </c>
      <c r="I364" s="10">
        <f t="shared" si="24"/>
        <v>0</v>
      </c>
      <c r="J364" s="15">
        <v>0.004</v>
      </c>
      <c r="K364" s="10">
        <f t="shared" si="25"/>
        <v>0</v>
      </c>
      <c r="L364" s="12">
        <v>0.003</v>
      </c>
      <c r="M364" s="12">
        <f t="shared" si="26"/>
        <v>0</v>
      </c>
    </row>
    <row r="365" spans="1:13" ht="12.75">
      <c r="A365" s="13" t="s">
        <v>659</v>
      </c>
      <c r="B365" s="165"/>
      <c r="C365" s="206"/>
      <c r="D365" s="14" t="s">
        <v>513</v>
      </c>
      <c r="E365" s="198"/>
      <c r="F365" s="7">
        <v>500</v>
      </c>
      <c r="G365" s="8">
        <f t="shared" si="22"/>
        <v>0</v>
      </c>
      <c r="H365" s="9">
        <v>0.007</v>
      </c>
      <c r="I365" s="10">
        <f t="shared" si="24"/>
        <v>0</v>
      </c>
      <c r="J365" s="15">
        <v>0.006</v>
      </c>
      <c r="K365" s="10">
        <f t="shared" si="25"/>
        <v>0</v>
      </c>
      <c r="L365" s="12">
        <v>0.004</v>
      </c>
      <c r="M365" s="12">
        <f t="shared" si="26"/>
        <v>0</v>
      </c>
    </row>
    <row r="366" spans="1:13" ht="12.75">
      <c r="A366" s="13" t="s">
        <v>660</v>
      </c>
      <c r="B366" s="165"/>
      <c r="C366" s="206"/>
      <c r="D366" s="14" t="s">
        <v>542</v>
      </c>
      <c r="E366" s="198"/>
      <c r="F366" s="7">
        <v>500</v>
      </c>
      <c r="G366" s="8">
        <f t="shared" si="22"/>
        <v>0</v>
      </c>
      <c r="H366" s="9">
        <v>0.009</v>
      </c>
      <c r="I366" s="10">
        <f t="shared" si="24"/>
        <v>0</v>
      </c>
      <c r="J366" s="15">
        <v>0.008</v>
      </c>
      <c r="K366" s="10">
        <f t="shared" si="25"/>
        <v>0</v>
      </c>
      <c r="L366" s="12">
        <v>0.007</v>
      </c>
      <c r="M366" s="12">
        <f t="shared" si="26"/>
        <v>0</v>
      </c>
    </row>
    <row r="367" spans="1:13" ht="12.75">
      <c r="A367" s="13" t="s">
        <v>661</v>
      </c>
      <c r="B367" s="165"/>
      <c r="C367" s="242" t="s">
        <v>662</v>
      </c>
      <c r="D367" s="14" t="s">
        <v>517</v>
      </c>
      <c r="E367" s="198"/>
      <c r="F367" s="7">
        <v>50</v>
      </c>
      <c r="G367" s="8">
        <f t="shared" si="22"/>
        <v>0</v>
      </c>
      <c r="H367" s="9">
        <v>0.018</v>
      </c>
      <c r="I367" s="10">
        <f t="shared" si="24"/>
        <v>0</v>
      </c>
      <c r="J367" s="15">
        <v>0.016</v>
      </c>
      <c r="K367" s="10">
        <f t="shared" si="25"/>
        <v>0</v>
      </c>
      <c r="L367" s="12">
        <v>0.007</v>
      </c>
      <c r="M367" s="12">
        <f t="shared" si="26"/>
        <v>0</v>
      </c>
    </row>
    <row r="368" spans="1:13" ht="12.75">
      <c r="A368" s="13" t="s">
        <v>663</v>
      </c>
      <c r="B368" s="165"/>
      <c r="C368" s="242" t="s">
        <v>662</v>
      </c>
      <c r="D368" s="14" t="s">
        <v>519</v>
      </c>
      <c r="E368" s="198"/>
      <c r="F368" s="7">
        <v>25</v>
      </c>
      <c r="G368" s="8">
        <f t="shared" si="22"/>
        <v>0</v>
      </c>
      <c r="H368" s="9">
        <v>0.036</v>
      </c>
      <c r="I368" s="10">
        <f t="shared" si="24"/>
        <v>0</v>
      </c>
      <c r="J368" s="15">
        <v>0.034</v>
      </c>
      <c r="K368" s="10">
        <f t="shared" si="25"/>
        <v>0</v>
      </c>
      <c r="L368" s="12">
        <v>0.019</v>
      </c>
      <c r="M368" s="12">
        <f t="shared" si="26"/>
        <v>0</v>
      </c>
    </row>
    <row r="369" spans="1:13" ht="12.75">
      <c r="A369" s="13" t="s">
        <v>664</v>
      </c>
      <c r="B369" s="165"/>
      <c r="C369" s="242" t="s">
        <v>662</v>
      </c>
      <c r="D369" s="14" t="s">
        <v>521</v>
      </c>
      <c r="E369" s="198"/>
      <c r="F369" s="7">
        <v>25</v>
      </c>
      <c r="G369" s="8">
        <f t="shared" si="22"/>
        <v>0</v>
      </c>
      <c r="H369" s="9">
        <v>0.047</v>
      </c>
      <c r="I369" s="10">
        <f t="shared" si="24"/>
        <v>0</v>
      </c>
      <c r="J369" s="15">
        <v>0.046</v>
      </c>
      <c r="K369" s="10">
        <f t="shared" si="25"/>
        <v>0</v>
      </c>
      <c r="L369" s="12">
        <v>0.026</v>
      </c>
      <c r="M369" s="12">
        <f t="shared" si="26"/>
        <v>0</v>
      </c>
    </row>
    <row r="370" spans="1:13" ht="12.75">
      <c r="A370" s="13" t="s">
        <v>665</v>
      </c>
      <c r="B370" s="165"/>
      <c r="C370" s="242" t="s">
        <v>662</v>
      </c>
      <c r="D370" s="14" t="s">
        <v>586</v>
      </c>
      <c r="E370" s="198"/>
      <c r="F370" s="7">
        <v>1</v>
      </c>
      <c r="G370" s="8">
        <f t="shared" si="22"/>
        <v>0</v>
      </c>
      <c r="H370" s="9">
        <v>0.09</v>
      </c>
      <c r="I370" s="10">
        <f t="shared" si="24"/>
        <v>0</v>
      </c>
      <c r="J370" s="15">
        <v>0.084</v>
      </c>
      <c r="K370" s="10">
        <f t="shared" si="25"/>
        <v>0</v>
      </c>
      <c r="L370" s="12">
        <v>0.052</v>
      </c>
      <c r="M370" s="12">
        <f t="shared" si="26"/>
        <v>0</v>
      </c>
    </row>
    <row r="371" spans="1:13" ht="12.75">
      <c r="A371" s="13" t="s">
        <v>666</v>
      </c>
      <c r="B371" s="165"/>
      <c r="C371" s="242" t="s">
        <v>662</v>
      </c>
      <c r="D371" s="14" t="s">
        <v>588</v>
      </c>
      <c r="E371" s="198"/>
      <c r="F371" s="7">
        <v>1</v>
      </c>
      <c r="G371" s="8">
        <f t="shared" si="22"/>
        <v>0</v>
      </c>
      <c r="H371" s="9">
        <v>0.121</v>
      </c>
      <c r="I371" s="10">
        <f t="shared" si="24"/>
        <v>0</v>
      </c>
      <c r="J371" s="15">
        <v>0.114</v>
      </c>
      <c r="K371" s="10">
        <f t="shared" si="25"/>
        <v>0</v>
      </c>
      <c r="L371" s="12">
        <v>0.052</v>
      </c>
      <c r="M371" s="12">
        <f t="shared" si="26"/>
        <v>0</v>
      </c>
    </row>
    <row r="372" spans="1:13" ht="13.5" thickBot="1">
      <c r="A372" s="18" t="s">
        <v>667</v>
      </c>
      <c r="B372" s="166"/>
      <c r="C372" s="241" t="s">
        <v>662</v>
      </c>
      <c r="D372" s="19" t="s">
        <v>590</v>
      </c>
      <c r="E372" s="198"/>
      <c r="F372" s="7">
        <v>1</v>
      </c>
      <c r="G372" s="8">
        <f t="shared" si="22"/>
        <v>0</v>
      </c>
      <c r="H372" s="9">
        <v>0.15</v>
      </c>
      <c r="I372" s="10">
        <f t="shared" si="24"/>
        <v>0</v>
      </c>
      <c r="J372" s="15">
        <v>0.136</v>
      </c>
      <c r="K372" s="10">
        <f t="shared" si="25"/>
        <v>0</v>
      </c>
      <c r="L372" s="12">
        <v>0.041</v>
      </c>
      <c r="M372" s="12">
        <f t="shared" si="26"/>
        <v>0</v>
      </c>
    </row>
    <row r="373" spans="1:13" ht="15.75" thickBot="1">
      <c r="A373" s="5" t="s">
        <v>668</v>
      </c>
      <c r="B373" s="164" t="s">
        <v>669</v>
      </c>
      <c r="C373" s="230"/>
      <c r="D373" s="57" t="s">
        <v>670</v>
      </c>
      <c r="E373" s="198"/>
      <c r="F373" s="7">
        <v>500</v>
      </c>
      <c r="G373" s="8">
        <f t="shared" si="22"/>
        <v>0</v>
      </c>
      <c r="H373" s="9">
        <v>0.018</v>
      </c>
      <c r="I373" s="10">
        <f t="shared" si="24"/>
        <v>0</v>
      </c>
      <c r="J373" s="15">
        <v>0.016</v>
      </c>
      <c r="K373" s="10">
        <f t="shared" si="25"/>
        <v>0</v>
      </c>
      <c r="L373" s="12">
        <v>0.005</v>
      </c>
      <c r="M373" s="12">
        <f t="shared" si="26"/>
        <v>0</v>
      </c>
    </row>
    <row r="374" spans="1:13" ht="13.5" thickBot="1">
      <c r="A374" s="18" t="s">
        <v>671</v>
      </c>
      <c r="B374" s="166"/>
      <c r="C374" s="231"/>
      <c r="D374" s="19" t="s">
        <v>672</v>
      </c>
      <c r="E374" s="198"/>
      <c r="F374" s="7">
        <v>400</v>
      </c>
      <c r="G374" s="8">
        <f t="shared" si="22"/>
        <v>0</v>
      </c>
      <c r="H374" s="9">
        <v>0.023</v>
      </c>
      <c r="I374" s="10">
        <f t="shared" si="24"/>
        <v>0</v>
      </c>
      <c r="J374" s="15">
        <v>0.022</v>
      </c>
      <c r="K374" s="10">
        <f t="shared" si="25"/>
        <v>0</v>
      </c>
      <c r="L374" s="12">
        <v>0.007</v>
      </c>
      <c r="M374" s="12">
        <f t="shared" si="26"/>
        <v>0</v>
      </c>
    </row>
    <row r="375" spans="1:13" ht="15.75" thickBot="1">
      <c r="A375" s="45" t="s">
        <v>673</v>
      </c>
      <c r="B375" s="167" t="s">
        <v>674</v>
      </c>
      <c r="C375" s="212"/>
      <c r="D375" s="71" t="s">
        <v>521</v>
      </c>
      <c r="E375" s="198"/>
      <c r="F375" s="7">
        <v>50</v>
      </c>
      <c r="G375" s="8">
        <f t="shared" si="22"/>
        <v>0</v>
      </c>
      <c r="H375" s="9">
        <v>0.04</v>
      </c>
      <c r="I375" s="10">
        <f t="shared" si="24"/>
        <v>0</v>
      </c>
      <c r="J375" s="15">
        <v>0.034</v>
      </c>
      <c r="K375" s="10">
        <f t="shared" si="25"/>
        <v>0</v>
      </c>
      <c r="L375" s="12">
        <v>0.026</v>
      </c>
      <c r="M375" s="12">
        <f t="shared" si="26"/>
        <v>0</v>
      </c>
    </row>
    <row r="376" spans="1:13" ht="12.75">
      <c r="A376" s="32" t="s">
        <v>675</v>
      </c>
      <c r="B376" s="168"/>
      <c r="C376" s="213"/>
      <c r="D376" s="40" t="s">
        <v>586</v>
      </c>
      <c r="E376" s="198"/>
      <c r="F376" s="7">
        <v>50</v>
      </c>
      <c r="G376" s="8">
        <f t="shared" si="22"/>
        <v>0</v>
      </c>
      <c r="H376" s="9">
        <v>0.04</v>
      </c>
      <c r="I376" s="10">
        <f t="shared" si="24"/>
        <v>0</v>
      </c>
      <c r="J376" s="15">
        <v>0.036</v>
      </c>
      <c r="K376" s="10">
        <f t="shared" si="25"/>
        <v>0</v>
      </c>
      <c r="L376" s="12">
        <v>0.026</v>
      </c>
      <c r="M376" s="12">
        <f t="shared" si="26"/>
        <v>0</v>
      </c>
    </row>
    <row r="377" spans="1:13" ht="12.75">
      <c r="A377" s="32" t="s">
        <v>676</v>
      </c>
      <c r="B377" s="168"/>
      <c r="C377" s="213"/>
      <c r="D377" s="40" t="s">
        <v>588</v>
      </c>
      <c r="E377" s="198"/>
      <c r="F377" s="7">
        <v>50</v>
      </c>
      <c r="G377" s="8">
        <f aca="true" t="shared" si="27" ref="G377:G426">E377/F377</f>
        <v>0</v>
      </c>
      <c r="H377" s="9">
        <v>0.039</v>
      </c>
      <c r="I377" s="10">
        <f t="shared" si="24"/>
        <v>0</v>
      </c>
      <c r="J377" s="15">
        <v>0.036</v>
      </c>
      <c r="K377" s="10">
        <f t="shared" si="25"/>
        <v>0</v>
      </c>
      <c r="L377" s="12">
        <v>0.026</v>
      </c>
      <c r="M377" s="12">
        <f t="shared" si="26"/>
        <v>0</v>
      </c>
    </row>
    <row r="378" spans="1:13" ht="12.75">
      <c r="A378" s="32" t="s">
        <v>677</v>
      </c>
      <c r="B378" s="168"/>
      <c r="C378" s="213"/>
      <c r="D378" s="40" t="s">
        <v>678</v>
      </c>
      <c r="E378" s="198"/>
      <c r="F378" s="7">
        <v>30</v>
      </c>
      <c r="G378" s="8">
        <f t="shared" si="27"/>
        <v>0</v>
      </c>
      <c r="H378" s="9">
        <v>0.053</v>
      </c>
      <c r="I378" s="10">
        <f t="shared" si="24"/>
        <v>0</v>
      </c>
      <c r="J378" s="15">
        <v>0.044</v>
      </c>
      <c r="K378" s="10">
        <f t="shared" si="25"/>
        <v>0</v>
      </c>
      <c r="L378" s="12">
        <v>0.022</v>
      </c>
      <c r="M378" s="12">
        <f aca="true" t="shared" si="28" ref="M378:M415">L378*E378/100</f>
        <v>0</v>
      </c>
    </row>
    <row r="379" spans="1:13" ht="13.5" thickBot="1">
      <c r="A379" s="35" t="s">
        <v>679</v>
      </c>
      <c r="B379" s="169"/>
      <c r="C379" s="221"/>
      <c r="D379" s="36" t="s">
        <v>680</v>
      </c>
      <c r="E379" s="198"/>
      <c r="F379" s="7">
        <v>30</v>
      </c>
      <c r="G379" s="8">
        <f t="shared" si="27"/>
        <v>0</v>
      </c>
      <c r="H379" s="9">
        <v>0.056</v>
      </c>
      <c r="I379" s="10">
        <f t="shared" si="24"/>
        <v>0</v>
      </c>
      <c r="J379" s="15">
        <v>0.048</v>
      </c>
      <c r="K379" s="10">
        <f t="shared" si="25"/>
        <v>0</v>
      </c>
      <c r="L379" s="12">
        <v>0.022</v>
      </c>
      <c r="M379" s="12">
        <f t="shared" si="28"/>
        <v>0</v>
      </c>
    </row>
    <row r="380" spans="1:13" ht="15.75" thickBot="1">
      <c r="A380" s="45" t="s">
        <v>681</v>
      </c>
      <c r="B380" s="170" t="s">
        <v>682</v>
      </c>
      <c r="C380" s="212"/>
      <c r="D380" s="71" t="s">
        <v>683</v>
      </c>
      <c r="E380" s="198"/>
      <c r="F380" s="7">
        <v>10</v>
      </c>
      <c r="G380" s="8">
        <f t="shared" si="27"/>
        <v>0</v>
      </c>
      <c r="H380" s="9">
        <v>0.09</v>
      </c>
      <c r="I380" s="10">
        <f t="shared" si="24"/>
        <v>0</v>
      </c>
      <c r="J380" s="15">
        <v>0.084</v>
      </c>
      <c r="K380" s="10">
        <f t="shared" si="25"/>
        <v>0</v>
      </c>
      <c r="L380" s="12">
        <v>0.069</v>
      </c>
      <c r="M380" s="12">
        <f t="shared" si="28"/>
        <v>0</v>
      </c>
    </row>
    <row r="381" spans="1:13" ht="12.75">
      <c r="A381" s="32" t="s">
        <v>684</v>
      </c>
      <c r="B381" s="171"/>
      <c r="C381" s="213"/>
      <c r="D381" s="40" t="s">
        <v>685</v>
      </c>
      <c r="E381" s="198"/>
      <c r="F381" s="7">
        <v>10</v>
      </c>
      <c r="G381" s="8">
        <f t="shared" si="27"/>
        <v>0</v>
      </c>
      <c r="H381" s="9">
        <v>0.089</v>
      </c>
      <c r="I381" s="10">
        <f t="shared" si="24"/>
        <v>0</v>
      </c>
      <c r="J381" s="15">
        <v>0.084</v>
      </c>
      <c r="K381" s="10">
        <f t="shared" si="25"/>
        <v>0</v>
      </c>
      <c r="L381" s="12">
        <v>0.069</v>
      </c>
      <c r="M381" s="12">
        <f t="shared" si="28"/>
        <v>0</v>
      </c>
    </row>
    <row r="382" spans="1:13" ht="13.5" thickBot="1">
      <c r="A382" s="35" t="s">
        <v>686</v>
      </c>
      <c r="B382" s="172"/>
      <c r="C382" s="221"/>
      <c r="D382" s="36" t="s">
        <v>687</v>
      </c>
      <c r="E382" s="198"/>
      <c r="F382" s="7">
        <v>10</v>
      </c>
      <c r="G382" s="8">
        <f t="shared" si="27"/>
        <v>0</v>
      </c>
      <c r="H382" s="9">
        <v>0.09</v>
      </c>
      <c r="I382" s="10">
        <f t="shared" si="24"/>
        <v>0</v>
      </c>
      <c r="J382" s="15">
        <v>0.084</v>
      </c>
      <c r="K382" s="10">
        <f t="shared" si="25"/>
        <v>0</v>
      </c>
      <c r="L382" s="12">
        <v>0.069</v>
      </c>
      <c r="M382" s="12">
        <f t="shared" si="28"/>
        <v>0</v>
      </c>
    </row>
    <row r="383" spans="1:13" ht="15.75" thickBot="1">
      <c r="A383" s="45" t="s">
        <v>688</v>
      </c>
      <c r="B383" s="173" t="s">
        <v>689</v>
      </c>
      <c r="C383" s="212"/>
      <c r="D383" s="71" t="s">
        <v>683</v>
      </c>
      <c r="E383" s="198"/>
      <c r="F383" s="7">
        <v>10</v>
      </c>
      <c r="G383" s="8">
        <f t="shared" si="27"/>
        <v>0</v>
      </c>
      <c r="H383" s="9">
        <v>0.117</v>
      </c>
      <c r="I383" s="10">
        <f t="shared" si="24"/>
        <v>0</v>
      </c>
      <c r="J383" s="15">
        <v>0.112</v>
      </c>
      <c r="K383" s="10">
        <f t="shared" si="25"/>
        <v>0</v>
      </c>
      <c r="L383" s="12">
        <v>0.069</v>
      </c>
      <c r="M383" s="12">
        <f t="shared" si="28"/>
        <v>0</v>
      </c>
    </row>
    <row r="384" spans="1:13" ht="12.75">
      <c r="A384" s="32" t="s">
        <v>690</v>
      </c>
      <c r="B384" s="171"/>
      <c r="C384" s="213"/>
      <c r="D384" s="40" t="s">
        <v>685</v>
      </c>
      <c r="E384" s="198"/>
      <c r="F384" s="7">
        <v>10</v>
      </c>
      <c r="G384" s="8">
        <f t="shared" si="27"/>
        <v>0</v>
      </c>
      <c r="H384" s="9">
        <v>0.115</v>
      </c>
      <c r="I384" s="10">
        <f t="shared" si="24"/>
        <v>0</v>
      </c>
      <c r="J384" s="15">
        <v>0.11</v>
      </c>
      <c r="K384" s="10">
        <f t="shared" si="25"/>
        <v>0</v>
      </c>
      <c r="L384" s="12">
        <v>0.069</v>
      </c>
      <c r="M384" s="12">
        <f t="shared" si="28"/>
        <v>0</v>
      </c>
    </row>
    <row r="385" spans="1:13" ht="13.5" thickBot="1">
      <c r="A385" s="35" t="s">
        <v>691</v>
      </c>
      <c r="B385" s="172"/>
      <c r="C385" s="221"/>
      <c r="D385" s="36" t="s">
        <v>687</v>
      </c>
      <c r="E385" s="198"/>
      <c r="F385" s="7">
        <v>10</v>
      </c>
      <c r="G385" s="8">
        <f t="shared" si="27"/>
        <v>0</v>
      </c>
      <c r="H385" s="9">
        <v>0.115</v>
      </c>
      <c r="I385" s="10">
        <f t="shared" si="24"/>
        <v>0</v>
      </c>
      <c r="J385" s="15">
        <v>0.11</v>
      </c>
      <c r="K385" s="10">
        <f t="shared" si="25"/>
        <v>0</v>
      </c>
      <c r="L385" s="12">
        <v>0.069</v>
      </c>
      <c r="M385" s="12">
        <f t="shared" si="28"/>
        <v>0</v>
      </c>
    </row>
    <row r="386" spans="1:13" ht="15.75" thickBot="1">
      <c r="A386" s="45" t="s">
        <v>692</v>
      </c>
      <c r="B386" s="173" t="s">
        <v>693</v>
      </c>
      <c r="C386" s="212"/>
      <c r="D386" s="71" t="s">
        <v>542</v>
      </c>
      <c r="E386" s="198"/>
      <c r="F386" s="7">
        <v>1</v>
      </c>
      <c r="G386" s="8">
        <f t="shared" si="27"/>
        <v>0</v>
      </c>
      <c r="H386" s="9">
        <v>0.202</v>
      </c>
      <c r="I386" s="10">
        <f t="shared" si="24"/>
        <v>0</v>
      </c>
      <c r="J386" s="15">
        <v>0.2</v>
      </c>
      <c r="K386" s="10">
        <f t="shared" si="25"/>
        <v>0</v>
      </c>
      <c r="L386" s="12">
        <v>0.03</v>
      </c>
      <c r="M386" s="12">
        <f t="shared" si="28"/>
        <v>0</v>
      </c>
    </row>
    <row r="387" spans="1:13" ht="13.5" thickBot="1">
      <c r="A387" s="35" t="s">
        <v>694</v>
      </c>
      <c r="B387" s="172"/>
      <c r="C387" s="221"/>
      <c r="D387" s="36" t="s">
        <v>517</v>
      </c>
      <c r="E387" s="198"/>
      <c r="F387" s="7">
        <v>1</v>
      </c>
      <c r="G387" s="8">
        <f t="shared" si="27"/>
        <v>0</v>
      </c>
      <c r="H387" s="9">
        <v>0.304</v>
      </c>
      <c r="I387" s="10">
        <f t="shared" si="24"/>
        <v>0</v>
      </c>
      <c r="J387" s="15">
        <v>0.3</v>
      </c>
      <c r="K387" s="10">
        <f t="shared" si="25"/>
        <v>0</v>
      </c>
      <c r="L387" s="12">
        <v>0.03</v>
      </c>
      <c r="M387" s="12">
        <f t="shared" si="28"/>
        <v>0</v>
      </c>
    </row>
    <row r="388" spans="1:13" ht="15.75" thickBot="1">
      <c r="A388" s="60" t="s">
        <v>695</v>
      </c>
      <c r="B388" s="139" t="s">
        <v>696</v>
      </c>
      <c r="C388" s="229"/>
      <c r="D388" s="56" t="s">
        <v>521</v>
      </c>
      <c r="E388" s="198"/>
      <c r="F388" s="7">
        <v>1</v>
      </c>
      <c r="G388" s="8">
        <f t="shared" si="27"/>
        <v>0</v>
      </c>
      <c r="H388" s="9">
        <v>1.241</v>
      </c>
      <c r="I388" s="10">
        <f t="shared" si="24"/>
        <v>0</v>
      </c>
      <c r="J388" s="15">
        <v>1.241</v>
      </c>
      <c r="K388" s="10">
        <f t="shared" si="25"/>
        <v>0</v>
      </c>
      <c r="L388" s="12">
        <v>0.408</v>
      </c>
      <c r="M388" s="12">
        <f t="shared" si="28"/>
        <v>0</v>
      </c>
    </row>
    <row r="389" spans="1:13" ht="15.75" thickBot="1">
      <c r="A389" s="55" t="s">
        <v>697</v>
      </c>
      <c r="B389" s="139" t="s">
        <v>698</v>
      </c>
      <c r="C389" s="229"/>
      <c r="D389" s="56" t="s">
        <v>699</v>
      </c>
      <c r="E389" s="198"/>
      <c r="F389" s="7">
        <v>1</v>
      </c>
      <c r="G389" s="8">
        <f t="shared" si="27"/>
        <v>0</v>
      </c>
      <c r="H389" s="9">
        <v>0.383</v>
      </c>
      <c r="I389" s="10">
        <f t="shared" si="24"/>
        <v>0</v>
      </c>
      <c r="J389" s="15">
        <v>0.383</v>
      </c>
      <c r="K389" s="10">
        <f t="shared" si="25"/>
        <v>0</v>
      </c>
      <c r="L389" s="12">
        <v>0.144</v>
      </c>
      <c r="M389" s="12">
        <f t="shared" si="28"/>
        <v>0</v>
      </c>
    </row>
    <row r="390" spans="1:13" ht="15.75" thickBot="1">
      <c r="A390" s="60" t="s">
        <v>700</v>
      </c>
      <c r="B390" s="139" t="s">
        <v>701</v>
      </c>
      <c r="C390" s="229"/>
      <c r="D390" s="56" t="s">
        <v>699</v>
      </c>
      <c r="E390" s="198"/>
      <c r="F390" s="7">
        <v>1</v>
      </c>
      <c r="G390" s="8">
        <f t="shared" si="27"/>
        <v>0</v>
      </c>
      <c r="H390" s="9">
        <v>0.36</v>
      </c>
      <c r="I390" s="10">
        <f t="shared" si="24"/>
        <v>0</v>
      </c>
      <c r="J390" s="15">
        <v>0.36</v>
      </c>
      <c r="K390" s="10">
        <f t="shared" si="25"/>
        <v>0</v>
      </c>
      <c r="L390" s="12">
        <v>0.101</v>
      </c>
      <c r="M390" s="12">
        <f t="shared" si="28"/>
        <v>0</v>
      </c>
    </row>
    <row r="391" spans="1:13" ht="15.75" thickBot="1">
      <c r="A391" s="5" t="s">
        <v>2</v>
      </c>
      <c r="B391" s="139" t="s">
        <v>26</v>
      </c>
      <c r="C391" s="222" t="s">
        <v>27</v>
      </c>
      <c r="D391" s="61"/>
      <c r="E391" s="198"/>
      <c r="F391" s="7">
        <v>1</v>
      </c>
      <c r="G391" s="8">
        <f t="shared" si="27"/>
        <v>0</v>
      </c>
      <c r="H391" s="9">
        <v>4.565</v>
      </c>
      <c r="I391" s="10">
        <f t="shared" si="24"/>
        <v>0</v>
      </c>
      <c r="J391" s="15">
        <v>4.2</v>
      </c>
      <c r="K391" s="10">
        <f t="shared" si="25"/>
        <v>0</v>
      </c>
      <c r="L391" s="12">
        <v>0.869</v>
      </c>
      <c r="M391" s="12">
        <f t="shared" si="28"/>
        <v>0</v>
      </c>
    </row>
    <row r="392" spans="1:13" ht="15.75" thickBot="1">
      <c r="A392" s="13" t="s">
        <v>3</v>
      </c>
      <c r="B392" s="149"/>
      <c r="C392" s="209" t="s">
        <v>27</v>
      </c>
      <c r="D392" s="61"/>
      <c r="E392" s="198"/>
      <c r="F392" s="7">
        <v>1</v>
      </c>
      <c r="G392" s="8">
        <f t="shared" si="27"/>
        <v>0</v>
      </c>
      <c r="H392" s="9">
        <v>4.51</v>
      </c>
      <c r="I392" s="10">
        <f aca="true" t="shared" si="29" ref="I392:I397">E392*H392</f>
        <v>0</v>
      </c>
      <c r="J392" s="15">
        <v>4.2</v>
      </c>
      <c r="K392" s="10">
        <f t="shared" si="25"/>
        <v>0</v>
      </c>
      <c r="L392" s="12">
        <v>0.869</v>
      </c>
      <c r="M392" s="12">
        <f t="shared" si="28"/>
        <v>0</v>
      </c>
    </row>
    <row r="393" spans="1:13" ht="15.75" thickBot="1">
      <c r="A393" s="262" t="s">
        <v>4</v>
      </c>
      <c r="B393" s="149"/>
      <c r="C393" s="209" t="s">
        <v>32</v>
      </c>
      <c r="D393" s="61"/>
      <c r="E393" s="198"/>
      <c r="F393" s="7">
        <v>1</v>
      </c>
      <c r="G393" s="8">
        <f t="shared" si="27"/>
        <v>0</v>
      </c>
      <c r="H393" s="9">
        <v>8.665</v>
      </c>
      <c r="I393" s="10">
        <f t="shared" si="29"/>
        <v>0</v>
      </c>
      <c r="J393" s="15">
        <v>8.65</v>
      </c>
      <c r="K393" s="10">
        <f t="shared" si="25"/>
        <v>0</v>
      </c>
      <c r="L393" s="12">
        <v>1.5</v>
      </c>
      <c r="M393" s="12">
        <f t="shared" si="28"/>
        <v>0</v>
      </c>
    </row>
    <row r="394" spans="1:13" ht="15.75" thickBot="1">
      <c r="A394" s="13" t="s">
        <v>5</v>
      </c>
      <c r="B394" s="187" t="s">
        <v>25</v>
      </c>
      <c r="C394" s="222" t="s">
        <v>28</v>
      </c>
      <c r="D394" s="77"/>
      <c r="E394" s="198"/>
      <c r="F394" s="7">
        <v>1</v>
      </c>
      <c r="G394" s="8">
        <f t="shared" si="27"/>
        <v>0</v>
      </c>
      <c r="H394" s="9">
        <v>1.7</v>
      </c>
      <c r="I394" s="10">
        <f t="shared" si="29"/>
        <v>0</v>
      </c>
      <c r="J394" s="15">
        <v>1.43</v>
      </c>
      <c r="K394" s="10">
        <f t="shared" si="25"/>
        <v>0</v>
      </c>
      <c r="L394" s="12">
        <v>0.918</v>
      </c>
      <c r="M394" s="12">
        <f t="shared" si="28"/>
        <v>0</v>
      </c>
    </row>
    <row r="395" spans="1:13" ht="15">
      <c r="A395" s="13" t="s">
        <v>6</v>
      </c>
      <c r="B395" s="149"/>
      <c r="C395" s="209" t="s">
        <v>29</v>
      </c>
      <c r="D395" s="260"/>
      <c r="E395" s="258"/>
      <c r="F395" s="7">
        <v>1</v>
      </c>
      <c r="G395" s="8">
        <f t="shared" si="27"/>
        <v>0</v>
      </c>
      <c r="H395" s="9">
        <v>1.6</v>
      </c>
      <c r="I395" s="10">
        <f t="shared" si="29"/>
        <v>0</v>
      </c>
      <c r="J395" s="15">
        <v>1.33</v>
      </c>
      <c r="K395" s="10">
        <f t="shared" si="25"/>
        <v>0</v>
      </c>
      <c r="L395" s="12">
        <v>0.918</v>
      </c>
      <c r="M395" s="12">
        <f t="shared" si="28"/>
        <v>0</v>
      </c>
    </row>
    <row r="396" spans="1:13" ht="15.75" thickBot="1">
      <c r="A396" s="262" t="s">
        <v>935</v>
      </c>
      <c r="B396" s="149"/>
      <c r="C396" s="209"/>
      <c r="D396" s="260"/>
      <c r="E396" s="198"/>
      <c r="F396" s="7">
        <v>1</v>
      </c>
      <c r="G396" s="8">
        <f t="shared" si="27"/>
        <v>0</v>
      </c>
      <c r="H396" s="9">
        <v>37.2</v>
      </c>
      <c r="I396" s="10">
        <f t="shared" si="29"/>
        <v>0</v>
      </c>
      <c r="J396" s="15">
        <v>37.2</v>
      </c>
      <c r="K396" s="10">
        <f t="shared" si="25"/>
        <v>0</v>
      </c>
      <c r="L396" s="12">
        <v>0.298</v>
      </c>
      <c r="M396" s="12">
        <f t="shared" si="28"/>
        <v>0</v>
      </c>
    </row>
    <row r="397" spans="1:13" ht="15.75" thickBot="1">
      <c r="A397" s="76" t="s">
        <v>702</v>
      </c>
      <c r="B397" s="139" t="s">
        <v>703</v>
      </c>
      <c r="C397" s="232"/>
      <c r="D397" s="261" t="s">
        <v>704</v>
      </c>
      <c r="E397" s="259"/>
      <c r="F397" s="7">
        <v>1</v>
      </c>
      <c r="G397" s="8">
        <f t="shared" si="27"/>
        <v>0</v>
      </c>
      <c r="H397" s="9">
        <v>1.42</v>
      </c>
      <c r="I397" s="10">
        <f t="shared" si="29"/>
        <v>0</v>
      </c>
      <c r="J397" s="15">
        <v>1.42</v>
      </c>
      <c r="K397" s="10">
        <f t="shared" si="25"/>
        <v>0</v>
      </c>
      <c r="L397" s="12">
        <v>0.44</v>
      </c>
      <c r="M397" s="12">
        <f t="shared" si="28"/>
        <v>0</v>
      </c>
    </row>
    <row r="398" spans="1:13" ht="15.75" thickBot="1">
      <c r="A398" s="5" t="s">
        <v>705</v>
      </c>
      <c r="B398" s="174" t="s">
        <v>706</v>
      </c>
      <c r="C398" s="222"/>
      <c r="D398" s="57" t="s">
        <v>707</v>
      </c>
      <c r="E398" s="198"/>
      <c r="F398" s="7">
        <v>1</v>
      </c>
      <c r="G398" s="8">
        <f t="shared" si="27"/>
        <v>0</v>
      </c>
      <c r="H398" s="9">
        <v>0.134</v>
      </c>
      <c r="I398" s="10">
        <f aca="true" t="shared" si="30" ref="I398:I426">E398*H398</f>
        <v>0</v>
      </c>
      <c r="J398" s="15">
        <v>0.134</v>
      </c>
      <c r="K398" s="10">
        <f t="shared" si="25"/>
        <v>0</v>
      </c>
      <c r="L398" s="12">
        <v>0.011</v>
      </c>
      <c r="M398" s="12">
        <f t="shared" si="28"/>
        <v>0</v>
      </c>
    </row>
    <row r="399" spans="1:13" ht="12.75">
      <c r="A399" s="13" t="s">
        <v>708</v>
      </c>
      <c r="B399" s="136"/>
      <c r="C399" s="206"/>
      <c r="D399" s="14" t="s">
        <v>709</v>
      </c>
      <c r="E399" s="198"/>
      <c r="F399" s="7">
        <v>1</v>
      </c>
      <c r="G399" s="8">
        <f t="shared" si="27"/>
        <v>0</v>
      </c>
      <c r="H399" s="9">
        <v>0.156</v>
      </c>
      <c r="I399" s="10">
        <f t="shared" si="30"/>
        <v>0</v>
      </c>
      <c r="J399" s="15">
        <v>0.156</v>
      </c>
      <c r="K399" s="10">
        <f t="shared" si="25"/>
        <v>0</v>
      </c>
      <c r="L399" s="12">
        <v>0.011</v>
      </c>
      <c r="M399" s="12">
        <f t="shared" si="28"/>
        <v>0</v>
      </c>
    </row>
    <row r="400" spans="1:13" ht="12.75">
      <c r="A400" s="13" t="s">
        <v>710</v>
      </c>
      <c r="B400" s="136"/>
      <c r="C400" s="206"/>
      <c r="D400" s="14" t="s">
        <v>711</v>
      </c>
      <c r="E400" s="198"/>
      <c r="F400" s="7">
        <v>1</v>
      </c>
      <c r="G400" s="8">
        <f t="shared" si="27"/>
        <v>0</v>
      </c>
      <c r="H400" s="9">
        <v>0.206</v>
      </c>
      <c r="I400" s="10">
        <f t="shared" si="30"/>
        <v>0</v>
      </c>
      <c r="J400" s="15">
        <v>0.206</v>
      </c>
      <c r="K400" s="10">
        <f aca="true" t="shared" si="31" ref="K400:K426">J400*E400</f>
        <v>0</v>
      </c>
      <c r="L400" s="12">
        <v>0.02</v>
      </c>
      <c r="M400" s="12">
        <f t="shared" si="28"/>
        <v>0</v>
      </c>
    </row>
    <row r="401" spans="1:13" ht="12.75">
      <c r="A401" s="13" t="s">
        <v>712</v>
      </c>
      <c r="B401" s="136"/>
      <c r="C401" s="206"/>
      <c r="D401" s="14" t="s">
        <v>713</v>
      </c>
      <c r="E401" s="198"/>
      <c r="F401" s="7">
        <v>1</v>
      </c>
      <c r="G401" s="8">
        <f t="shared" si="27"/>
        <v>0</v>
      </c>
      <c r="H401" s="9">
        <v>0.266</v>
      </c>
      <c r="I401" s="10">
        <f t="shared" si="30"/>
        <v>0</v>
      </c>
      <c r="J401" s="15">
        <v>0.266</v>
      </c>
      <c r="K401" s="10">
        <f t="shared" si="31"/>
        <v>0</v>
      </c>
      <c r="L401" s="12">
        <v>0.02</v>
      </c>
      <c r="M401" s="12">
        <f t="shared" si="28"/>
        <v>0</v>
      </c>
    </row>
    <row r="402" spans="1:13" ht="12.75">
      <c r="A402" s="13" t="s">
        <v>714</v>
      </c>
      <c r="B402" s="136"/>
      <c r="C402" s="206"/>
      <c r="D402" s="14" t="s">
        <v>519</v>
      </c>
      <c r="E402" s="198"/>
      <c r="F402" s="7">
        <v>1</v>
      </c>
      <c r="G402" s="8">
        <f t="shared" si="27"/>
        <v>0</v>
      </c>
      <c r="H402" s="9">
        <v>0.302</v>
      </c>
      <c r="I402" s="10">
        <f t="shared" si="30"/>
        <v>0</v>
      </c>
      <c r="J402" s="15">
        <v>0.302</v>
      </c>
      <c r="K402" s="10">
        <f t="shared" si="31"/>
        <v>0</v>
      </c>
      <c r="L402" s="12">
        <v>0.029</v>
      </c>
      <c r="M402" s="12">
        <f t="shared" si="28"/>
        <v>0</v>
      </c>
    </row>
    <row r="403" spans="1:13" ht="12.75">
      <c r="A403" s="13" t="s">
        <v>715</v>
      </c>
      <c r="B403" s="136"/>
      <c r="C403" s="206"/>
      <c r="D403" s="14" t="s">
        <v>521</v>
      </c>
      <c r="E403" s="198"/>
      <c r="F403" s="7">
        <v>1</v>
      </c>
      <c r="G403" s="8">
        <f t="shared" si="27"/>
        <v>0</v>
      </c>
      <c r="H403" s="9">
        <v>0.352</v>
      </c>
      <c r="I403" s="10">
        <f t="shared" si="30"/>
        <v>0</v>
      </c>
      <c r="J403" s="15">
        <v>0.352</v>
      </c>
      <c r="K403" s="10">
        <f t="shared" si="31"/>
        <v>0</v>
      </c>
      <c r="L403" s="12">
        <v>0.051</v>
      </c>
      <c r="M403" s="12">
        <f t="shared" si="28"/>
        <v>0</v>
      </c>
    </row>
    <row r="404" spans="1:13" ht="12.75">
      <c r="A404" s="13" t="s">
        <v>716</v>
      </c>
      <c r="B404" s="136"/>
      <c r="C404" s="206"/>
      <c r="D404" s="14" t="s">
        <v>586</v>
      </c>
      <c r="E404" s="198"/>
      <c r="F404" s="7">
        <v>1</v>
      </c>
      <c r="G404" s="8">
        <f t="shared" si="27"/>
        <v>0</v>
      </c>
      <c r="H404" s="9">
        <v>0.386</v>
      </c>
      <c r="I404" s="10">
        <f t="shared" si="30"/>
        <v>0</v>
      </c>
      <c r="J404" s="15">
        <v>0.386</v>
      </c>
      <c r="K404" s="10">
        <f t="shared" si="31"/>
        <v>0</v>
      </c>
      <c r="L404" s="12">
        <v>0.057</v>
      </c>
      <c r="M404" s="12">
        <f t="shared" si="28"/>
        <v>0</v>
      </c>
    </row>
    <row r="405" spans="1:13" ht="12.75">
      <c r="A405" s="13" t="s">
        <v>717</v>
      </c>
      <c r="B405" s="136"/>
      <c r="C405" s="206"/>
      <c r="D405" s="14" t="s">
        <v>588</v>
      </c>
      <c r="E405" s="198"/>
      <c r="F405" s="7">
        <v>1</v>
      </c>
      <c r="G405" s="8">
        <f t="shared" si="27"/>
        <v>0</v>
      </c>
      <c r="H405" s="9">
        <v>0.634</v>
      </c>
      <c r="I405" s="10">
        <f t="shared" si="30"/>
        <v>0</v>
      </c>
      <c r="J405" s="15">
        <v>0.634</v>
      </c>
      <c r="K405" s="10">
        <f t="shared" si="31"/>
        <v>0</v>
      </c>
      <c r="L405" s="12">
        <v>0.097</v>
      </c>
      <c r="M405" s="12">
        <f t="shared" si="28"/>
        <v>0</v>
      </c>
    </row>
    <row r="406" spans="1:13" ht="13.5" thickBot="1">
      <c r="A406" s="18" t="s">
        <v>718</v>
      </c>
      <c r="B406" s="138"/>
      <c r="C406" s="207"/>
      <c r="D406" s="19" t="s">
        <v>590</v>
      </c>
      <c r="E406" s="198"/>
      <c r="F406" s="7">
        <v>1</v>
      </c>
      <c r="G406" s="8">
        <f t="shared" si="27"/>
        <v>0</v>
      </c>
      <c r="H406" s="9">
        <v>0.87</v>
      </c>
      <c r="I406" s="10">
        <f t="shared" si="30"/>
        <v>0</v>
      </c>
      <c r="J406" s="15">
        <v>0.87</v>
      </c>
      <c r="K406" s="10">
        <f t="shared" si="31"/>
        <v>0</v>
      </c>
      <c r="L406" s="12">
        <v>0.13</v>
      </c>
      <c r="M406" s="12">
        <f t="shared" si="28"/>
        <v>0</v>
      </c>
    </row>
    <row r="407" spans="1:13" ht="15.75" thickBot="1">
      <c r="A407" s="5" t="s">
        <v>719</v>
      </c>
      <c r="B407" s="174" t="s">
        <v>720</v>
      </c>
      <c r="C407" s="224"/>
      <c r="D407" s="202" t="s">
        <v>721</v>
      </c>
      <c r="E407" s="198"/>
      <c r="F407" s="7">
        <v>1</v>
      </c>
      <c r="G407" s="8">
        <f t="shared" si="27"/>
        <v>0</v>
      </c>
      <c r="H407" s="9">
        <v>0.096</v>
      </c>
      <c r="I407" s="10">
        <f t="shared" si="30"/>
        <v>0</v>
      </c>
      <c r="J407" s="15">
        <v>0.096</v>
      </c>
      <c r="K407" s="10">
        <f t="shared" si="31"/>
        <v>0</v>
      </c>
      <c r="L407" s="12">
        <v>0.011</v>
      </c>
      <c r="M407" s="12">
        <f t="shared" si="28"/>
        <v>0</v>
      </c>
    </row>
    <row r="408" spans="1:13" ht="12.75">
      <c r="A408" s="13" t="s">
        <v>722</v>
      </c>
      <c r="B408" s="136"/>
      <c r="C408" s="206"/>
      <c r="D408" s="17" t="s">
        <v>723</v>
      </c>
      <c r="E408" s="198"/>
      <c r="F408" s="7">
        <v>1</v>
      </c>
      <c r="G408" s="8">
        <f t="shared" si="27"/>
        <v>0</v>
      </c>
      <c r="H408" s="9">
        <v>0.076</v>
      </c>
      <c r="I408" s="10">
        <f t="shared" si="30"/>
        <v>0</v>
      </c>
      <c r="J408" s="15">
        <v>0.076</v>
      </c>
      <c r="K408" s="10">
        <f t="shared" si="31"/>
        <v>0</v>
      </c>
      <c r="L408" s="12">
        <v>0.011</v>
      </c>
      <c r="M408" s="12">
        <f t="shared" si="28"/>
        <v>0</v>
      </c>
    </row>
    <row r="409" spans="1:13" ht="12.75">
      <c r="A409" s="13" t="s">
        <v>724</v>
      </c>
      <c r="B409" s="136"/>
      <c r="C409" s="206"/>
      <c r="D409" s="17" t="s">
        <v>725</v>
      </c>
      <c r="E409" s="198"/>
      <c r="F409" s="7">
        <v>1</v>
      </c>
      <c r="G409" s="8">
        <f t="shared" si="27"/>
        <v>0</v>
      </c>
      <c r="H409" s="9">
        <v>0.144</v>
      </c>
      <c r="I409" s="10">
        <f t="shared" si="30"/>
        <v>0</v>
      </c>
      <c r="J409" s="15">
        <v>0.144</v>
      </c>
      <c r="K409" s="10">
        <f t="shared" si="31"/>
        <v>0</v>
      </c>
      <c r="L409" s="12">
        <v>0.011</v>
      </c>
      <c r="M409" s="12">
        <f t="shared" si="28"/>
        <v>0</v>
      </c>
    </row>
    <row r="410" spans="1:13" ht="12.75">
      <c r="A410" s="13" t="s">
        <v>726</v>
      </c>
      <c r="B410" s="136"/>
      <c r="C410" s="206"/>
      <c r="D410" s="17" t="s">
        <v>727</v>
      </c>
      <c r="E410" s="198"/>
      <c r="F410" s="7">
        <v>1</v>
      </c>
      <c r="G410" s="8">
        <f t="shared" si="27"/>
        <v>0</v>
      </c>
      <c r="H410" s="9">
        <v>0.242</v>
      </c>
      <c r="I410" s="10">
        <f t="shared" si="30"/>
        <v>0</v>
      </c>
      <c r="J410" s="15">
        <v>0.242</v>
      </c>
      <c r="K410" s="10">
        <f t="shared" si="31"/>
        <v>0</v>
      </c>
      <c r="L410" s="12">
        <v>0.02</v>
      </c>
      <c r="M410" s="12">
        <f t="shared" si="28"/>
        <v>0</v>
      </c>
    </row>
    <row r="411" spans="1:13" ht="12.75">
      <c r="A411" s="13" t="s">
        <v>728</v>
      </c>
      <c r="B411" s="136"/>
      <c r="C411" s="206"/>
      <c r="D411" s="17" t="s">
        <v>729</v>
      </c>
      <c r="E411" s="198"/>
      <c r="F411" s="7">
        <v>1</v>
      </c>
      <c r="G411" s="8">
        <f t="shared" si="27"/>
        <v>0</v>
      </c>
      <c r="H411" s="9">
        <v>0.29</v>
      </c>
      <c r="I411" s="10">
        <f t="shared" si="30"/>
        <v>0</v>
      </c>
      <c r="J411" s="15">
        <v>0.29</v>
      </c>
      <c r="K411" s="10">
        <f t="shared" si="31"/>
        <v>0</v>
      </c>
      <c r="L411" s="12">
        <v>0.02</v>
      </c>
      <c r="M411" s="12">
        <f t="shared" si="28"/>
        <v>0</v>
      </c>
    </row>
    <row r="412" spans="1:13" ht="12.75">
      <c r="A412" s="13" t="s">
        <v>730</v>
      </c>
      <c r="B412" s="136"/>
      <c r="C412" s="206"/>
      <c r="D412" s="17" t="s">
        <v>731</v>
      </c>
      <c r="E412" s="198"/>
      <c r="F412" s="7">
        <v>1</v>
      </c>
      <c r="G412" s="8">
        <f t="shared" si="27"/>
        <v>0</v>
      </c>
      <c r="H412" s="9">
        <v>0.31</v>
      </c>
      <c r="I412" s="10">
        <f t="shared" si="30"/>
        <v>0</v>
      </c>
      <c r="J412" s="15">
        <v>0.31</v>
      </c>
      <c r="K412" s="10">
        <f t="shared" si="31"/>
        <v>0</v>
      </c>
      <c r="L412" s="12">
        <v>0.047</v>
      </c>
      <c r="M412" s="12">
        <f t="shared" si="28"/>
        <v>0</v>
      </c>
    </row>
    <row r="413" spans="1:13" ht="13.5" thickBot="1">
      <c r="A413" s="18" t="s">
        <v>732</v>
      </c>
      <c r="B413" s="138"/>
      <c r="C413" s="207"/>
      <c r="D413" s="108" t="s">
        <v>733</v>
      </c>
      <c r="E413" s="198"/>
      <c r="F413" s="7">
        <v>1</v>
      </c>
      <c r="G413" s="8">
        <f t="shared" si="27"/>
        <v>0</v>
      </c>
      <c r="H413" s="9">
        <v>0.406</v>
      </c>
      <c r="I413" s="10">
        <f t="shared" si="30"/>
        <v>0</v>
      </c>
      <c r="J413" s="15">
        <v>0.406</v>
      </c>
      <c r="K413" s="10">
        <f t="shared" si="31"/>
        <v>0</v>
      </c>
      <c r="L413" s="12">
        <v>0.051</v>
      </c>
      <c r="M413" s="12">
        <f t="shared" si="28"/>
        <v>0</v>
      </c>
    </row>
    <row r="414" spans="1:13" ht="15.75" thickBot="1">
      <c r="A414" s="35" t="s">
        <v>734</v>
      </c>
      <c r="B414" s="175" t="s">
        <v>735</v>
      </c>
      <c r="C414" s="233"/>
      <c r="D414" s="29"/>
      <c r="E414" s="198"/>
      <c r="F414" s="7">
        <v>1</v>
      </c>
      <c r="G414" s="8">
        <f t="shared" si="27"/>
        <v>0</v>
      </c>
      <c r="H414" s="9">
        <v>0.297</v>
      </c>
      <c r="I414" s="10">
        <f t="shared" si="30"/>
        <v>0</v>
      </c>
      <c r="J414" s="15">
        <v>0.297</v>
      </c>
      <c r="K414" s="10">
        <f t="shared" si="31"/>
        <v>0</v>
      </c>
      <c r="L414" s="12">
        <v>0.04</v>
      </c>
      <c r="M414" s="12">
        <f t="shared" si="28"/>
        <v>0</v>
      </c>
    </row>
    <row r="415" spans="1:13" ht="15.75" thickBot="1">
      <c r="A415" s="60" t="s">
        <v>736</v>
      </c>
      <c r="B415" s="162" t="s">
        <v>737</v>
      </c>
      <c r="C415" s="234"/>
      <c r="D415" s="56" t="s">
        <v>47</v>
      </c>
      <c r="E415" s="198"/>
      <c r="F415" s="7">
        <v>250</v>
      </c>
      <c r="G415" s="8">
        <f t="shared" si="27"/>
        <v>0</v>
      </c>
      <c r="H415" s="9">
        <v>0.01</v>
      </c>
      <c r="I415" s="10">
        <f t="shared" si="30"/>
        <v>0</v>
      </c>
      <c r="J415" s="15">
        <v>0.008</v>
      </c>
      <c r="K415" s="10">
        <f t="shared" si="31"/>
        <v>0</v>
      </c>
      <c r="L415" s="12">
        <v>0.006</v>
      </c>
      <c r="M415" s="12">
        <f t="shared" si="28"/>
        <v>0</v>
      </c>
    </row>
    <row r="416" spans="1:13" ht="15.75" thickBot="1">
      <c r="A416" s="60" t="s">
        <v>738</v>
      </c>
      <c r="B416" s="140" t="s">
        <v>739</v>
      </c>
      <c r="C416" s="234"/>
      <c r="D416" s="56" t="s">
        <v>47</v>
      </c>
      <c r="E416" s="198"/>
      <c r="F416" s="7">
        <v>250</v>
      </c>
      <c r="G416" s="8">
        <f t="shared" si="27"/>
        <v>0</v>
      </c>
      <c r="H416" s="9">
        <v>0.023</v>
      </c>
      <c r="I416" s="10">
        <f t="shared" si="30"/>
        <v>0</v>
      </c>
      <c r="J416" s="15">
        <v>0.022</v>
      </c>
      <c r="K416" s="10">
        <f t="shared" si="31"/>
        <v>0</v>
      </c>
      <c r="L416" s="12">
        <v>0.016</v>
      </c>
      <c r="M416" s="12">
        <f aca="true" t="shared" si="32" ref="M416:M426">L416*E416/100</f>
        <v>0</v>
      </c>
    </row>
    <row r="417" spans="1:13" ht="15.75" thickBot="1">
      <c r="A417" s="76" t="s">
        <v>740</v>
      </c>
      <c r="B417" s="140" t="s">
        <v>741</v>
      </c>
      <c r="C417" s="234"/>
      <c r="D417" s="78"/>
      <c r="E417" s="198"/>
      <c r="F417" s="7">
        <v>1</v>
      </c>
      <c r="G417" s="8">
        <f t="shared" si="27"/>
        <v>0</v>
      </c>
      <c r="H417" s="9">
        <v>0.19</v>
      </c>
      <c r="I417" s="10">
        <f t="shared" si="30"/>
        <v>0</v>
      </c>
      <c r="J417" s="15">
        <v>0.186</v>
      </c>
      <c r="K417" s="10">
        <f t="shared" si="31"/>
        <v>0</v>
      </c>
      <c r="L417" s="12">
        <v>0.03</v>
      </c>
      <c r="M417" s="12">
        <f t="shared" si="32"/>
        <v>0</v>
      </c>
    </row>
    <row r="418" spans="1:13" ht="15.75" thickBot="1">
      <c r="A418" s="76" t="s">
        <v>742</v>
      </c>
      <c r="B418" s="140" t="s">
        <v>743</v>
      </c>
      <c r="C418" s="234"/>
      <c r="D418" s="78"/>
      <c r="E418" s="198"/>
      <c r="F418" s="7">
        <v>1</v>
      </c>
      <c r="G418" s="8">
        <f t="shared" si="27"/>
        <v>0</v>
      </c>
      <c r="H418" s="9">
        <v>0.032</v>
      </c>
      <c r="I418" s="10">
        <f t="shared" si="30"/>
        <v>0</v>
      </c>
      <c r="J418" s="15">
        <v>0.029</v>
      </c>
      <c r="K418" s="10">
        <f t="shared" si="31"/>
        <v>0</v>
      </c>
      <c r="L418" s="12">
        <v>0.01</v>
      </c>
      <c r="M418" s="12">
        <f t="shared" si="32"/>
        <v>0</v>
      </c>
    </row>
    <row r="419" spans="1:13" ht="15.75" thickBot="1">
      <c r="A419" s="37" t="s">
        <v>744</v>
      </c>
      <c r="B419" s="139" t="s">
        <v>745</v>
      </c>
      <c r="C419" s="222"/>
      <c r="D419" s="71" t="s">
        <v>746</v>
      </c>
      <c r="E419" s="198"/>
      <c r="F419" s="7">
        <v>100</v>
      </c>
      <c r="G419" s="8">
        <f t="shared" si="27"/>
        <v>0</v>
      </c>
      <c r="H419" s="9">
        <v>0.025</v>
      </c>
      <c r="I419" s="10">
        <f t="shared" si="30"/>
        <v>0</v>
      </c>
      <c r="J419" s="11">
        <v>0.022</v>
      </c>
      <c r="K419" s="10">
        <f t="shared" si="31"/>
        <v>0</v>
      </c>
      <c r="L419" s="12">
        <v>0.02</v>
      </c>
      <c r="M419" s="12">
        <f t="shared" si="32"/>
        <v>0</v>
      </c>
    </row>
    <row r="420" spans="1:13" ht="13.5" thickBot="1">
      <c r="A420" s="79" t="s">
        <v>747</v>
      </c>
      <c r="B420" s="138"/>
      <c r="C420" s="207"/>
      <c r="D420" s="19" t="s">
        <v>222</v>
      </c>
      <c r="E420" s="198"/>
      <c r="F420" s="7">
        <v>100</v>
      </c>
      <c r="G420" s="8">
        <f t="shared" si="27"/>
        <v>0</v>
      </c>
      <c r="H420" s="9">
        <v>0.039</v>
      </c>
      <c r="I420" s="10">
        <f t="shared" si="30"/>
        <v>0</v>
      </c>
      <c r="J420" s="11">
        <v>0.036</v>
      </c>
      <c r="K420" s="10">
        <f t="shared" si="31"/>
        <v>0</v>
      </c>
      <c r="L420" s="12">
        <v>0.014</v>
      </c>
      <c r="M420" s="12">
        <f t="shared" si="32"/>
        <v>0</v>
      </c>
    </row>
    <row r="421" spans="1:13" ht="15.75" thickBot="1">
      <c r="A421" s="45" t="s">
        <v>748</v>
      </c>
      <c r="B421" s="152" t="s">
        <v>749</v>
      </c>
      <c r="C421" s="222"/>
      <c r="D421" s="71">
        <v>20</v>
      </c>
      <c r="E421" s="198"/>
      <c r="F421" s="7">
        <v>40</v>
      </c>
      <c r="G421" s="8">
        <f t="shared" si="27"/>
        <v>0</v>
      </c>
      <c r="H421" s="9">
        <v>0.13</v>
      </c>
      <c r="I421" s="10">
        <f t="shared" si="30"/>
        <v>0</v>
      </c>
      <c r="J421" s="11">
        <v>0.116</v>
      </c>
      <c r="K421" s="10">
        <f t="shared" si="31"/>
        <v>0</v>
      </c>
      <c r="L421" s="12">
        <v>0.027</v>
      </c>
      <c r="M421" s="12">
        <f t="shared" si="32"/>
        <v>0</v>
      </c>
    </row>
    <row r="422" spans="1:13" ht="15">
      <c r="A422" s="32" t="s">
        <v>750</v>
      </c>
      <c r="B422" s="176"/>
      <c r="C422" s="209"/>
      <c r="D422" s="14">
        <v>25</v>
      </c>
      <c r="E422" s="198"/>
      <c r="F422" s="7">
        <v>40</v>
      </c>
      <c r="G422" s="8">
        <f t="shared" si="27"/>
        <v>0</v>
      </c>
      <c r="H422" s="9">
        <v>0.149</v>
      </c>
      <c r="I422" s="10">
        <f t="shared" si="30"/>
        <v>0</v>
      </c>
      <c r="J422" s="15">
        <v>0.134</v>
      </c>
      <c r="K422" s="10">
        <f t="shared" si="31"/>
        <v>0</v>
      </c>
      <c r="L422" s="12">
        <v>0.047</v>
      </c>
      <c r="M422" s="12">
        <f t="shared" si="32"/>
        <v>0</v>
      </c>
    </row>
    <row r="423" spans="1:13" ht="15.75" thickBot="1">
      <c r="A423" s="35" t="s">
        <v>751</v>
      </c>
      <c r="B423" s="177"/>
      <c r="C423" s="210"/>
      <c r="D423" s="19">
        <v>32</v>
      </c>
      <c r="E423" s="198"/>
      <c r="F423" s="7">
        <v>40</v>
      </c>
      <c r="G423" s="8">
        <f t="shared" si="27"/>
        <v>0</v>
      </c>
      <c r="H423" s="9">
        <v>0.25</v>
      </c>
      <c r="I423" s="10">
        <f t="shared" si="30"/>
        <v>0</v>
      </c>
      <c r="J423" s="15">
        <v>0.234</v>
      </c>
      <c r="K423" s="10">
        <f t="shared" si="31"/>
        <v>0</v>
      </c>
      <c r="L423" s="12">
        <v>0.056</v>
      </c>
      <c r="M423" s="12">
        <f t="shared" si="32"/>
        <v>0</v>
      </c>
    </row>
    <row r="424" spans="1:13" ht="15.75" thickBot="1">
      <c r="A424" s="37" t="s">
        <v>752</v>
      </c>
      <c r="B424" s="152" t="s">
        <v>753</v>
      </c>
      <c r="C424" s="222"/>
      <c r="D424" s="57">
        <v>20</v>
      </c>
      <c r="E424" s="198"/>
      <c r="F424" s="7">
        <v>40</v>
      </c>
      <c r="G424" s="8">
        <f t="shared" si="27"/>
        <v>0</v>
      </c>
      <c r="H424" s="9">
        <v>0.148</v>
      </c>
      <c r="I424" s="10">
        <f t="shared" si="30"/>
        <v>0</v>
      </c>
      <c r="J424" s="15">
        <v>0.136</v>
      </c>
      <c r="K424" s="10">
        <f t="shared" si="31"/>
        <v>0</v>
      </c>
      <c r="L424" s="12">
        <v>0.027</v>
      </c>
      <c r="M424" s="12">
        <f t="shared" si="32"/>
        <v>0</v>
      </c>
    </row>
    <row r="425" spans="1:13" ht="15">
      <c r="A425" s="39" t="s">
        <v>754</v>
      </c>
      <c r="B425" s="176"/>
      <c r="C425" s="209"/>
      <c r="D425" s="14">
        <v>25</v>
      </c>
      <c r="E425" s="198"/>
      <c r="F425" s="7">
        <v>40</v>
      </c>
      <c r="G425" s="8">
        <f t="shared" si="27"/>
        <v>0</v>
      </c>
      <c r="H425" s="9">
        <v>0.164</v>
      </c>
      <c r="I425" s="10">
        <f t="shared" si="30"/>
        <v>0</v>
      </c>
      <c r="J425" s="15">
        <v>0.154</v>
      </c>
      <c r="K425" s="10">
        <f t="shared" si="31"/>
        <v>0</v>
      </c>
      <c r="L425" s="12">
        <v>0.036</v>
      </c>
      <c r="M425" s="12">
        <f t="shared" si="32"/>
        <v>0</v>
      </c>
    </row>
    <row r="426" spans="1:13" ht="15.75" thickBot="1">
      <c r="A426" s="39" t="s">
        <v>755</v>
      </c>
      <c r="B426" s="176"/>
      <c r="C426" s="209"/>
      <c r="D426" s="16">
        <v>32</v>
      </c>
      <c r="E426" s="198"/>
      <c r="F426" s="7">
        <v>40</v>
      </c>
      <c r="G426" s="46">
        <f t="shared" si="27"/>
        <v>0</v>
      </c>
      <c r="H426" s="81">
        <v>0.277</v>
      </c>
      <c r="I426" s="48">
        <f t="shared" si="30"/>
        <v>0</v>
      </c>
      <c r="J426" s="47">
        <v>0.266</v>
      </c>
      <c r="K426" s="48">
        <f t="shared" si="31"/>
        <v>0</v>
      </c>
      <c r="L426" s="49">
        <v>0.056</v>
      </c>
      <c r="M426" s="49">
        <f t="shared" si="32"/>
        <v>0</v>
      </c>
    </row>
    <row r="427" spans="1:13" ht="15.75" thickBot="1">
      <c r="A427" s="82"/>
      <c r="B427" s="178" t="s">
        <v>756</v>
      </c>
      <c r="C427" s="103"/>
      <c r="D427" s="83"/>
      <c r="E427" s="83"/>
      <c r="F427" s="83"/>
      <c r="G427" s="83"/>
      <c r="H427" s="83"/>
      <c r="I427" s="83"/>
      <c r="J427" s="83"/>
      <c r="K427" s="83"/>
      <c r="L427" s="83"/>
      <c r="M427" s="84"/>
    </row>
    <row r="428" spans="1:13" ht="15.75" thickBot="1">
      <c r="A428" s="37" t="s">
        <v>758</v>
      </c>
      <c r="B428" s="140" t="s">
        <v>759</v>
      </c>
      <c r="C428" s="212" t="s">
        <v>48</v>
      </c>
      <c r="D428" s="57" t="s">
        <v>760</v>
      </c>
      <c r="E428" s="198"/>
      <c r="F428" s="7">
        <v>80</v>
      </c>
      <c r="G428" s="8">
        <f aca="true" t="shared" si="33" ref="G428:G455">E428/F428</f>
        <v>0</v>
      </c>
      <c r="H428" s="9">
        <v>0.2172</v>
      </c>
      <c r="I428" s="10">
        <f aca="true" t="shared" si="34" ref="I428:I455">E428*H428</f>
        <v>0</v>
      </c>
      <c r="J428" s="15">
        <v>0.215</v>
      </c>
      <c r="K428" s="10">
        <f aca="true" t="shared" si="35" ref="K428:K459">J428*E428</f>
        <v>0</v>
      </c>
      <c r="L428" s="87">
        <v>0.077</v>
      </c>
      <c r="M428" s="12">
        <f aca="true" t="shared" si="36" ref="M428:M459">L428*E428/100</f>
        <v>0</v>
      </c>
    </row>
    <row r="429" spans="1:13" ht="12.75">
      <c r="A429" s="39" t="s">
        <v>761</v>
      </c>
      <c r="B429" s="179" t="s">
        <v>762</v>
      </c>
      <c r="C429" s="206"/>
      <c r="D429" s="14" t="s">
        <v>763</v>
      </c>
      <c r="E429" s="198"/>
      <c r="F429" s="7">
        <v>60</v>
      </c>
      <c r="G429" s="8">
        <f t="shared" si="33"/>
        <v>0</v>
      </c>
      <c r="H429" s="9">
        <v>0.314</v>
      </c>
      <c r="I429" s="10">
        <f t="shared" si="34"/>
        <v>0</v>
      </c>
      <c r="J429" s="15">
        <v>0.311</v>
      </c>
      <c r="K429" s="10">
        <f t="shared" si="35"/>
        <v>0</v>
      </c>
      <c r="L429" s="87">
        <v>0.153</v>
      </c>
      <c r="M429" s="12">
        <f t="shared" si="36"/>
        <v>0</v>
      </c>
    </row>
    <row r="430" spans="1:13" ht="12.75">
      <c r="A430" s="39" t="s">
        <v>764</v>
      </c>
      <c r="B430" s="179" t="s">
        <v>765</v>
      </c>
      <c r="C430" s="206"/>
      <c r="D430" s="14" t="s">
        <v>164</v>
      </c>
      <c r="E430" s="198"/>
      <c r="F430" s="7">
        <v>40</v>
      </c>
      <c r="G430" s="8">
        <f t="shared" si="33"/>
        <v>0</v>
      </c>
      <c r="H430" s="9">
        <v>0.4745</v>
      </c>
      <c r="I430" s="10">
        <f t="shared" si="34"/>
        <v>0</v>
      </c>
      <c r="J430" s="15">
        <v>0.47</v>
      </c>
      <c r="K430" s="10">
        <f t="shared" si="35"/>
        <v>0</v>
      </c>
      <c r="L430" s="88">
        <v>0.324</v>
      </c>
      <c r="M430" s="12">
        <f t="shared" si="36"/>
        <v>0</v>
      </c>
    </row>
    <row r="431" spans="1:13" ht="13.5" thickBot="1">
      <c r="A431" s="39" t="s">
        <v>766</v>
      </c>
      <c r="B431" s="180"/>
      <c r="C431" s="207"/>
      <c r="D431" s="19" t="s">
        <v>757</v>
      </c>
      <c r="E431" s="198"/>
      <c r="F431" s="7">
        <v>20</v>
      </c>
      <c r="G431" s="8">
        <f t="shared" si="33"/>
        <v>0</v>
      </c>
      <c r="H431" s="9">
        <v>0.702</v>
      </c>
      <c r="I431" s="10">
        <f t="shared" si="34"/>
        <v>0</v>
      </c>
      <c r="J431" s="15">
        <v>0.693</v>
      </c>
      <c r="K431" s="10">
        <f t="shared" si="35"/>
        <v>0</v>
      </c>
      <c r="L431" s="88">
        <v>0.27</v>
      </c>
      <c r="M431" s="12">
        <f t="shared" si="36"/>
        <v>0</v>
      </c>
    </row>
    <row r="432" spans="1:13" ht="15.75" thickBot="1">
      <c r="A432" s="5" t="s">
        <v>767</v>
      </c>
      <c r="B432" s="139" t="s">
        <v>183</v>
      </c>
      <c r="C432" s="212" t="s">
        <v>48</v>
      </c>
      <c r="D432" s="57" t="s">
        <v>768</v>
      </c>
      <c r="E432" s="198"/>
      <c r="F432" s="7">
        <v>250</v>
      </c>
      <c r="G432" s="8">
        <f t="shared" si="33"/>
        <v>0</v>
      </c>
      <c r="H432" s="9">
        <v>0.019</v>
      </c>
      <c r="I432" s="10">
        <f t="shared" si="34"/>
        <v>0</v>
      </c>
      <c r="J432" s="15">
        <v>0.017</v>
      </c>
      <c r="K432" s="10">
        <f t="shared" si="35"/>
        <v>0</v>
      </c>
      <c r="L432" s="87">
        <v>0.007</v>
      </c>
      <c r="M432" s="12">
        <f t="shared" si="36"/>
        <v>0</v>
      </c>
    </row>
    <row r="433" spans="1:13" ht="12.75">
      <c r="A433" s="13" t="s">
        <v>769</v>
      </c>
      <c r="B433" s="136"/>
      <c r="C433" s="206"/>
      <c r="D433" s="14" t="s">
        <v>770</v>
      </c>
      <c r="E433" s="198"/>
      <c r="F433" s="7">
        <v>250</v>
      </c>
      <c r="G433" s="8">
        <f t="shared" si="33"/>
        <v>0</v>
      </c>
      <c r="H433" s="9">
        <v>0.034</v>
      </c>
      <c r="I433" s="10">
        <f t="shared" si="34"/>
        <v>0</v>
      </c>
      <c r="J433" s="15">
        <v>0.032</v>
      </c>
      <c r="K433" s="10">
        <f t="shared" si="35"/>
        <v>0</v>
      </c>
      <c r="L433" s="87">
        <v>0.011</v>
      </c>
      <c r="M433" s="12">
        <f t="shared" si="36"/>
        <v>0</v>
      </c>
    </row>
    <row r="434" spans="1:13" ht="12.75">
      <c r="A434" s="13" t="s">
        <v>771</v>
      </c>
      <c r="B434" s="136"/>
      <c r="C434" s="206"/>
      <c r="D434" s="14" t="s">
        <v>772</v>
      </c>
      <c r="E434" s="198"/>
      <c r="F434" s="7">
        <v>100</v>
      </c>
      <c r="G434" s="8">
        <f t="shared" si="33"/>
        <v>0</v>
      </c>
      <c r="H434" s="9">
        <v>0.06</v>
      </c>
      <c r="I434" s="10">
        <f t="shared" si="34"/>
        <v>0</v>
      </c>
      <c r="J434" s="15">
        <v>0.057</v>
      </c>
      <c r="K434" s="10">
        <f t="shared" si="35"/>
        <v>0</v>
      </c>
      <c r="L434" s="87">
        <v>0.023</v>
      </c>
      <c r="M434" s="12">
        <f t="shared" si="36"/>
        <v>0</v>
      </c>
    </row>
    <row r="435" spans="1:13" ht="13.5" thickBot="1">
      <c r="A435" s="18" t="s">
        <v>773</v>
      </c>
      <c r="B435" s="138"/>
      <c r="C435" s="207"/>
      <c r="D435" s="19" t="s">
        <v>774</v>
      </c>
      <c r="E435" s="198"/>
      <c r="F435" s="7">
        <v>50</v>
      </c>
      <c r="G435" s="8">
        <f t="shared" si="33"/>
        <v>0</v>
      </c>
      <c r="H435" s="9">
        <v>0.105</v>
      </c>
      <c r="I435" s="10">
        <f t="shared" si="34"/>
        <v>0</v>
      </c>
      <c r="J435" s="15">
        <v>0.099</v>
      </c>
      <c r="K435" s="10">
        <f t="shared" si="35"/>
        <v>0</v>
      </c>
      <c r="L435" s="88">
        <v>0.038</v>
      </c>
      <c r="M435" s="12">
        <f t="shared" si="36"/>
        <v>0</v>
      </c>
    </row>
    <row r="436" spans="1:13" ht="15.75" thickBot="1">
      <c r="A436" s="5" t="s">
        <v>775</v>
      </c>
      <c r="B436" s="139" t="s">
        <v>206</v>
      </c>
      <c r="C436" s="212" t="s">
        <v>48</v>
      </c>
      <c r="D436" s="57" t="s">
        <v>768</v>
      </c>
      <c r="E436" s="198"/>
      <c r="F436" s="7">
        <v>250</v>
      </c>
      <c r="G436" s="8">
        <f t="shared" si="33"/>
        <v>0</v>
      </c>
      <c r="H436" s="9">
        <v>0.015</v>
      </c>
      <c r="I436" s="10">
        <f t="shared" si="34"/>
        <v>0</v>
      </c>
      <c r="J436" s="15">
        <v>0.014</v>
      </c>
      <c r="K436" s="10">
        <f t="shared" si="35"/>
        <v>0</v>
      </c>
      <c r="L436" s="87">
        <v>0.005</v>
      </c>
      <c r="M436" s="12">
        <f t="shared" si="36"/>
        <v>0</v>
      </c>
    </row>
    <row r="437" spans="1:13" ht="12.75">
      <c r="A437" s="13" t="s">
        <v>776</v>
      </c>
      <c r="B437" s="136"/>
      <c r="C437" s="206"/>
      <c r="D437" s="14" t="s">
        <v>770</v>
      </c>
      <c r="E437" s="198"/>
      <c r="F437" s="7">
        <v>200</v>
      </c>
      <c r="G437" s="8">
        <f t="shared" si="33"/>
        <v>0</v>
      </c>
      <c r="H437" s="9">
        <v>0.025</v>
      </c>
      <c r="I437" s="10">
        <f t="shared" si="34"/>
        <v>0</v>
      </c>
      <c r="J437" s="15">
        <v>0.024</v>
      </c>
      <c r="K437" s="10">
        <f t="shared" si="35"/>
        <v>0</v>
      </c>
      <c r="L437" s="87">
        <v>0.009</v>
      </c>
      <c r="M437" s="12">
        <f t="shared" si="36"/>
        <v>0</v>
      </c>
    </row>
    <row r="438" spans="1:13" ht="12.75">
      <c r="A438" s="13" t="s">
        <v>777</v>
      </c>
      <c r="B438" s="136"/>
      <c r="C438" s="206"/>
      <c r="D438" s="14" t="s">
        <v>772</v>
      </c>
      <c r="E438" s="198"/>
      <c r="F438" s="7">
        <v>70</v>
      </c>
      <c r="G438" s="8">
        <f t="shared" si="33"/>
        <v>0</v>
      </c>
      <c r="H438" s="9">
        <v>0.043</v>
      </c>
      <c r="I438" s="10">
        <f t="shared" si="34"/>
        <v>0</v>
      </c>
      <c r="J438" s="15">
        <v>0.039</v>
      </c>
      <c r="K438" s="10">
        <f t="shared" si="35"/>
        <v>0</v>
      </c>
      <c r="L438" s="87">
        <v>0.026</v>
      </c>
      <c r="M438" s="12">
        <f t="shared" si="36"/>
        <v>0</v>
      </c>
    </row>
    <row r="439" spans="1:13" ht="13.5" thickBot="1">
      <c r="A439" s="18" t="s">
        <v>778</v>
      </c>
      <c r="B439" s="138"/>
      <c r="C439" s="207"/>
      <c r="D439" s="19" t="s">
        <v>774</v>
      </c>
      <c r="E439" s="198"/>
      <c r="F439" s="7">
        <v>50</v>
      </c>
      <c r="G439" s="8">
        <f t="shared" si="33"/>
        <v>0</v>
      </c>
      <c r="H439" s="9">
        <v>0.091</v>
      </c>
      <c r="I439" s="10">
        <f t="shared" si="34"/>
        <v>0</v>
      </c>
      <c r="J439" s="15">
        <v>0.085</v>
      </c>
      <c r="K439" s="10">
        <f t="shared" si="35"/>
        <v>0</v>
      </c>
      <c r="L439" s="87">
        <v>0.054</v>
      </c>
      <c r="M439" s="12">
        <f t="shared" si="36"/>
        <v>0</v>
      </c>
    </row>
    <row r="440" spans="1:13" ht="15.75" thickBot="1">
      <c r="A440" s="5" t="s">
        <v>779</v>
      </c>
      <c r="B440" s="139" t="s">
        <v>780</v>
      </c>
      <c r="C440" s="212" t="s">
        <v>48</v>
      </c>
      <c r="D440" s="57" t="s">
        <v>768</v>
      </c>
      <c r="E440" s="198"/>
      <c r="F440" s="7">
        <v>100</v>
      </c>
      <c r="G440" s="8">
        <f t="shared" si="33"/>
        <v>0</v>
      </c>
      <c r="H440" s="9">
        <v>0.016</v>
      </c>
      <c r="I440" s="10">
        <f t="shared" si="34"/>
        <v>0</v>
      </c>
      <c r="J440" s="15">
        <v>0.014</v>
      </c>
      <c r="K440" s="10">
        <f t="shared" si="35"/>
        <v>0</v>
      </c>
      <c r="L440" s="87">
        <v>0.006</v>
      </c>
      <c r="M440" s="12">
        <f t="shared" si="36"/>
        <v>0</v>
      </c>
    </row>
    <row r="441" spans="1:13" ht="12.75">
      <c r="A441" s="13" t="s">
        <v>781</v>
      </c>
      <c r="B441" s="181"/>
      <c r="C441" s="89"/>
      <c r="D441" s="14" t="s">
        <v>782</v>
      </c>
      <c r="E441" s="198"/>
      <c r="F441" s="7">
        <v>100</v>
      </c>
      <c r="G441" s="8">
        <f t="shared" si="33"/>
        <v>0</v>
      </c>
      <c r="H441" s="9">
        <v>0.033</v>
      </c>
      <c r="I441" s="10">
        <f t="shared" si="34"/>
        <v>0</v>
      </c>
      <c r="J441" s="15">
        <v>0.03</v>
      </c>
      <c r="K441" s="10">
        <f t="shared" si="35"/>
        <v>0</v>
      </c>
      <c r="L441" s="87">
        <v>0.014</v>
      </c>
      <c r="M441" s="12">
        <f t="shared" si="36"/>
        <v>0</v>
      </c>
    </row>
    <row r="442" spans="1:13" ht="13.5" thickBot="1">
      <c r="A442" s="18" t="s">
        <v>783</v>
      </c>
      <c r="B442" s="182"/>
      <c r="C442" s="90"/>
      <c r="D442" s="19" t="s">
        <v>772</v>
      </c>
      <c r="E442" s="198"/>
      <c r="F442" s="7">
        <v>50</v>
      </c>
      <c r="G442" s="8">
        <f t="shared" si="33"/>
        <v>0</v>
      </c>
      <c r="H442" s="9">
        <v>0.068</v>
      </c>
      <c r="I442" s="10">
        <f t="shared" si="34"/>
        <v>0</v>
      </c>
      <c r="J442" s="15">
        <v>0.063</v>
      </c>
      <c r="K442" s="10">
        <f t="shared" si="35"/>
        <v>0</v>
      </c>
      <c r="L442" s="87">
        <v>0.031</v>
      </c>
      <c r="M442" s="12">
        <f t="shared" si="36"/>
        <v>0</v>
      </c>
    </row>
    <row r="443" spans="1:13" ht="15">
      <c r="A443" s="45" t="s">
        <v>784</v>
      </c>
      <c r="B443" s="183" t="s">
        <v>785</v>
      </c>
      <c r="C443" s="235"/>
      <c r="D443" s="38" t="s">
        <v>786</v>
      </c>
      <c r="E443" s="198"/>
      <c r="F443" s="7">
        <v>100</v>
      </c>
      <c r="G443" s="8">
        <f t="shared" si="33"/>
        <v>0</v>
      </c>
      <c r="H443" s="9">
        <v>0.018</v>
      </c>
      <c r="I443" s="10">
        <f t="shared" si="34"/>
        <v>0</v>
      </c>
      <c r="J443" s="15">
        <v>0.015</v>
      </c>
      <c r="K443" s="10">
        <f t="shared" si="35"/>
        <v>0</v>
      </c>
      <c r="L443" s="87">
        <v>0.009</v>
      </c>
      <c r="M443" s="12">
        <f t="shared" si="36"/>
        <v>0</v>
      </c>
    </row>
    <row r="444" spans="1:13" ht="13.5" thickBot="1">
      <c r="A444" s="35" t="s">
        <v>787</v>
      </c>
      <c r="B444" s="148"/>
      <c r="C444" s="210"/>
      <c r="D444" s="36" t="s">
        <v>782</v>
      </c>
      <c r="E444" s="198"/>
      <c r="F444" s="7">
        <v>100</v>
      </c>
      <c r="G444" s="8">
        <f t="shared" si="33"/>
        <v>0</v>
      </c>
      <c r="H444" s="9">
        <v>0.03</v>
      </c>
      <c r="I444" s="10">
        <f t="shared" si="34"/>
        <v>0</v>
      </c>
      <c r="J444" s="15">
        <v>0.028</v>
      </c>
      <c r="K444" s="10">
        <f t="shared" si="35"/>
        <v>0</v>
      </c>
      <c r="L444" s="87">
        <v>0.011</v>
      </c>
      <c r="M444" s="12">
        <f t="shared" si="36"/>
        <v>0</v>
      </c>
    </row>
    <row r="445" spans="1:13" ht="15.75" thickBot="1">
      <c r="A445" s="5" t="s">
        <v>788</v>
      </c>
      <c r="B445" s="139" t="s">
        <v>241</v>
      </c>
      <c r="C445" s="212" t="s">
        <v>48</v>
      </c>
      <c r="D445" s="57" t="s">
        <v>768</v>
      </c>
      <c r="E445" s="198"/>
      <c r="F445" s="7">
        <v>150</v>
      </c>
      <c r="G445" s="8">
        <f t="shared" si="33"/>
        <v>0</v>
      </c>
      <c r="H445" s="9">
        <v>0.024</v>
      </c>
      <c r="I445" s="10">
        <f t="shared" si="34"/>
        <v>0</v>
      </c>
      <c r="J445" s="15">
        <v>0.022</v>
      </c>
      <c r="K445" s="10">
        <f t="shared" si="35"/>
        <v>0</v>
      </c>
      <c r="L445" s="87">
        <v>0.009</v>
      </c>
      <c r="M445" s="12">
        <f t="shared" si="36"/>
        <v>0</v>
      </c>
    </row>
    <row r="446" spans="1:13" ht="12.75">
      <c r="A446" s="13" t="s">
        <v>789</v>
      </c>
      <c r="B446" s="136"/>
      <c r="C446" s="206"/>
      <c r="D446" s="14" t="s">
        <v>770</v>
      </c>
      <c r="E446" s="198"/>
      <c r="F446" s="7">
        <v>150</v>
      </c>
      <c r="G446" s="8">
        <f t="shared" si="33"/>
        <v>0</v>
      </c>
      <c r="H446" s="9">
        <v>0.04</v>
      </c>
      <c r="I446" s="10">
        <f t="shared" si="34"/>
        <v>0</v>
      </c>
      <c r="J446" s="15">
        <v>0.038</v>
      </c>
      <c r="K446" s="10">
        <f t="shared" si="35"/>
        <v>0</v>
      </c>
      <c r="L446" s="87">
        <v>0.012</v>
      </c>
      <c r="M446" s="12">
        <f t="shared" si="36"/>
        <v>0</v>
      </c>
    </row>
    <row r="447" spans="1:13" ht="12.75">
      <c r="A447" s="13" t="s">
        <v>790</v>
      </c>
      <c r="B447" s="136"/>
      <c r="C447" s="206"/>
      <c r="D447" s="14" t="s">
        <v>772</v>
      </c>
      <c r="E447" s="198"/>
      <c r="F447" s="7">
        <v>50</v>
      </c>
      <c r="G447" s="8">
        <f t="shared" si="33"/>
        <v>0</v>
      </c>
      <c r="H447" s="9">
        <v>0.074</v>
      </c>
      <c r="I447" s="10">
        <f t="shared" si="34"/>
        <v>0</v>
      </c>
      <c r="J447" s="15">
        <v>0.069</v>
      </c>
      <c r="K447" s="10">
        <f t="shared" si="35"/>
        <v>0</v>
      </c>
      <c r="L447" s="87">
        <v>0.041</v>
      </c>
      <c r="M447" s="12">
        <f t="shared" si="36"/>
        <v>0</v>
      </c>
    </row>
    <row r="448" spans="1:13" ht="13.5" thickBot="1">
      <c r="A448" s="18" t="s">
        <v>791</v>
      </c>
      <c r="B448" s="138"/>
      <c r="C448" s="207"/>
      <c r="D448" s="19" t="s">
        <v>774</v>
      </c>
      <c r="E448" s="198"/>
      <c r="F448" s="7">
        <v>20</v>
      </c>
      <c r="G448" s="8">
        <f t="shared" si="33"/>
        <v>0</v>
      </c>
      <c r="H448" s="9">
        <v>0.127</v>
      </c>
      <c r="I448" s="10">
        <f t="shared" si="34"/>
        <v>0</v>
      </c>
      <c r="J448" s="15">
        <v>0.115</v>
      </c>
      <c r="K448" s="10">
        <f t="shared" si="35"/>
        <v>0</v>
      </c>
      <c r="L448" s="87">
        <v>0.061</v>
      </c>
      <c r="M448" s="12">
        <f t="shared" si="36"/>
        <v>0</v>
      </c>
    </row>
    <row r="449" spans="1:13" ht="15.75" thickBot="1">
      <c r="A449" s="5" t="s">
        <v>792</v>
      </c>
      <c r="B449" s="139" t="s">
        <v>261</v>
      </c>
      <c r="C449" s="212" t="s">
        <v>48</v>
      </c>
      <c r="D449" s="91" t="s">
        <v>264</v>
      </c>
      <c r="E449" s="198"/>
      <c r="F449" s="7">
        <v>150</v>
      </c>
      <c r="G449" s="8">
        <f t="shared" si="33"/>
        <v>0</v>
      </c>
      <c r="H449" s="9">
        <v>0.036</v>
      </c>
      <c r="I449" s="10">
        <f t="shared" si="34"/>
        <v>0</v>
      </c>
      <c r="J449" s="15">
        <v>0.035</v>
      </c>
      <c r="K449" s="10">
        <f t="shared" si="35"/>
        <v>0</v>
      </c>
      <c r="L449" s="87">
        <v>0.014</v>
      </c>
      <c r="M449" s="12">
        <f t="shared" si="36"/>
        <v>0</v>
      </c>
    </row>
    <row r="450" spans="1:13" ht="15">
      <c r="A450" s="74" t="s">
        <v>793</v>
      </c>
      <c r="B450" s="149"/>
      <c r="C450" s="213"/>
      <c r="D450" s="69" t="s">
        <v>291</v>
      </c>
      <c r="E450" s="198"/>
      <c r="F450" s="7">
        <v>50</v>
      </c>
      <c r="G450" s="8">
        <f t="shared" si="33"/>
        <v>0</v>
      </c>
      <c r="H450" s="9">
        <v>0.033</v>
      </c>
      <c r="I450" s="10">
        <f t="shared" si="34"/>
        <v>0</v>
      </c>
      <c r="J450" s="15">
        <v>0.03</v>
      </c>
      <c r="K450" s="10">
        <f t="shared" si="35"/>
        <v>0</v>
      </c>
      <c r="L450" s="87">
        <v>0.022</v>
      </c>
      <c r="M450" s="12">
        <f t="shared" si="36"/>
        <v>0</v>
      </c>
    </row>
    <row r="451" spans="1:13" ht="15">
      <c r="A451" s="74" t="s">
        <v>794</v>
      </c>
      <c r="B451" s="149"/>
      <c r="C451" s="213"/>
      <c r="D451" s="69" t="s">
        <v>293</v>
      </c>
      <c r="E451" s="198"/>
      <c r="F451" s="7">
        <v>50</v>
      </c>
      <c r="G451" s="8">
        <f t="shared" si="33"/>
        <v>0</v>
      </c>
      <c r="H451" s="9">
        <v>0.043</v>
      </c>
      <c r="I451" s="10">
        <f t="shared" si="34"/>
        <v>0</v>
      </c>
      <c r="J451" s="15">
        <v>0.04</v>
      </c>
      <c r="K451" s="10">
        <f t="shared" si="35"/>
        <v>0</v>
      </c>
      <c r="L451" s="87">
        <v>0.029</v>
      </c>
      <c r="M451" s="12">
        <f t="shared" si="36"/>
        <v>0</v>
      </c>
    </row>
    <row r="452" spans="1:13" ht="12.75">
      <c r="A452" s="74" t="s">
        <v>795</v>
      </c>
      <c r="B452" s="181"/>
      <c r="C452" s="89"/>
      <c r="D452" s="14" t="s">
        <v>796</v>
      </c>
      <c r="E452" s="198"/>
      <c r="F452" s="7">
        <v>50</v>
      </c>
      <c r="G452" s="8">
        <f t="shared" si="33"/>
        <v>0</v>
      </c>
      <c r="H452" s="9">
        <v>0.043</v>
      </c>
      <c r="I452" s="10">
        <f t="shared" si="34"/>
        <v>0</v>
      </c>
      <c r="J452" s="15">
        <v>0.049</v>
      </c>
      <c r="K452" s="10">
        <f t="shared" si="35"/>
        <v>0</v>
      </c>
      <c r="L452" s="87">
        <v>0.029</v>
      </c>
      <c r="M452" s="12">
        <f t="shared" si="36"/>
        <v>0</v>
      </c>
    </row>
    <row r="453" spans="1:13" ht="12.75">
      <c r="A453" s="74" t="s">
        <v>797</v>
      </c>
      <c r="B453" s="181"/>
      <c r="C453" s="89"/>
      <c r="D453" s="14" t="s">
        <v>297</v>
      </c>
      <c r="E453" s="198"/>
      <c r="F453" s="7">
        <v>50</v>
      </c>
      <c r="G453" s="8">
        <f t="shared" si="33"/>
        <v>0</v>
      </c>
      <c r="H453" s="9">
        <v>0.06</v>
      </c>
      <c r="I453" s="10">
        <f t="shared" si="34"/>
        <v>0</v>
      </c>
      <c r="J453" s="15">
        <v>0.053</v>
      </c>
      <c r="K453" s="10">
        <f t="shared" si="35"/>
        <v>0</v>
      </c>
      <c r="L453" s="87">
        <v>0.029</v>
      </c>
      <c r="M453" s="12">
        <f t="shared" si="36"/>
        <v>0</v>
      </c>
    </row>
    <row r="454" spans="1:13" ht="12.75">
      <c r="A454" s="74" t="s">
        <v>798</v>
      </c>
      <c r="B454" s="181"/>
      <c r="C454" s="89"/>
      <c r="D454" s="14" t="s">
        <v>266</v>
      </c>
      <c r="E454" s="198"/>
      <c r="F454" s="7">
        <v>100</v>
      </c>
      <c r="G454" s="8">
        <f t="shared" si="33"/>
        <v>0</v>
      </c>
      <c r="H454" s="9">
        <v>0.066</v>
      </c>
      <c r="I454" s="10">
        <f t="shared" si="34"/>
        <v>0</v>
      </c>
      <c r="J454" s="15">
        <v>0.064</v>
      </c>
      <c r="K454" s="10">
        <f t="shared" si="35"/>
        <v>0</v>
      </c>
      <c r="L454" s="87">
        <v>0.028</v>
      </c>
      <c r="M454" s="12">
        <f t="shared" si="36"/>
        <v>0</v>
      </c>
    </row>
    <row r="455" spans="1:13" ht="12.75">
      <c r="A455" s="74" t="s">
        <v>799</v>
      </c>
      <c r="B455" s="181"/>
      <c r="C455" s="89"/>
      <c r="D455" s="14" t="s">
        <v>800</v>
      </c>
      <c r="E455" s="198"/>
      <c r="F455" s="7">
        <v>100</v>
      </c>
      <c r="G455" s="8">
        <f t="shared" si="33"/>
        <v>0</v>
      </c>
      <c r="H455" s="9">
        <v>0.067</v>
      </c>
      <c r="I455" s="10">
        <f t="shared" si="34"/>
        <v>0</v>
      </c>
      <c r="J455" s="15">
        <v>0.064</v>
      </c>
      <c r="K455" s="10">
        <f t="shared" si="35"/>
        <v>0</v>
      </c>
      <c r="L455" s="87">
        <v>0.036</v>
      </c>
      <c r="M455" s="12">
        <f t="shared" si="36"/>
        <v>0</v>
      </c>
    </row>
    <row r="456" spans="1:13" ht="12.75">
      <c r="A456" s="74" t="s">
        <v>801</v>
      </c>
      <c r="B456" s="181"/>
      <c r="C456" s="89"/>
      <c r="D456" s="14" t="s">
        <v>802</v>
      </c>
      <c r="E456" s="198"/>
      <c r="F456" s="7">
        <v>25</v>
      </c>
      <c r="G456" s="8">
        <f aca="true" t="shared" si="37" ref="G456:G487">E456/F456</f>
        <v>0</v>
      </c>
      <c r="H456" s="9">
        <v>0.09</v>
      </c>
      <c r="I456" s="10">
        <f aca="true" t="shared" si="38" ref="I456:I487">E456*H456</f>
        <v>0</v>
      </c>
      <c r="J456" s="15">
        <v>0.081</v>
      </c>
      <c r="K456" s="10">
        <f t="shared" si="35"/>
        <v>0</v>
      </c>
      <c r="L456" s="87">
        <v>0.047</v>
      </c>
      <c r="M456" s="12">
        <f t="shared" si="36"/>
        <v>0</v>
      </c>
    </row>
    <row r="457" spans="1:13" ht="12.75">
      <c r="A457" s="74" t="s">
        <v>803</v>
      </c>
      <c r="B457" s="181"/>
      <c r="C457" s="89"/>
      <c r="D457" s="14" t="s">
        <v>804</v>
      </c>
      <c r="E457" s="198"/>
      <c r="F457" s="7">
        <v>25</v>
      </c>
      <c r="G457" s="8">
        <f t="shared" si="37"/>
        <v>0</v>
      </c>
      <c r="H457" s="9">
        <v>0.096</v>
      </c>
      <c r="I457" s="10">
        <f t="shared" si="38"/>
        <v>0</v>
      </c>
      <c r="J457" s="15">
        <v>0.087</v>
      </c>
      <c r="K457" s="10">
        <f t="shared" si="35"/>
        <v>0</v>
      </c>
      <c r="L457" s="87">
        <v>0.047</v>
      </c>
      <c r="M457" s="12">
        <f t="shared" si="36"/>
        <v>0</v>
      </c>
    </row>
    <row r="458" spans="1:13" ht="13.5" thickBot="1">
      <c r="A458" s="75" t="s">
        <v>805</v>
      </c>
      <c r="B458" s="182"/>
      <c r="C458" s="90"/>
      <c r="D458" s="19" t="s">
        <v>806</v>
      </c>
      <c r="E458" s="198"/>
      <c r="F458" s="7">
        <v>25</v>
      </c>
      <c r="G458" s="8">
        <f t="shared" si="37"/>
        <v>0</v>
      </c>
      <c r="H458" s="9">
        <v>0.139</v>
      </c>
      <c r="I458" s="10">
        <f t="shared" si="38"/>
        <v>0</v>
      </c>
      <c r="J458" s="15">
        <v>0.13</v>
      </c>
      <c r="K458" s="10">
        <f t="shared" si="35"/>
        <v>0</v>
      </c>
      <c r="L458" s="87">
        <v>0.068</v>
      </c>
      <c r="M458" s="12">
        <f t="shared" si="36"/>
        <v>0</v>
      </c>
    </row>
    <row r="459" spans="1:13" ht="15.75" thickBot="1">
      <c r="A459" s="5" t="s">
        <v>807</v>
      </c>
      <c r="B459" s="139" t="s">
        <v>808</v>
      </c>
      <c r="C459" s="212" t="s">
        <v>48</v>
      </c>
      <c r="D459" s="57" t="s">
        <v>746</v>
      </c>
      <c r="E459" s="198"/>
      <c r="F459" s="7">
        <v>25</v>
      </c>
      <c r="G459" s="8">
        <f t="shared" si="37"/>
        <v>0</v>
      </c>
      <c r="H459" s="9">
        <v>0.027</v>
      </c>
      <c r="I459" s="10">
        <f t="shared" si="38"/>
        <v>0</v>
      </c>
      <c r="J459" s="15">
        <v>0.018</v>
      </c>
      <c r="K459" s="10">
        <f t="shared" si="35"/>
        <v>0</v>
      </c>
      <c r="L459" s="87">
        <v>0.024</v>
      </c>
      <c r="M459" s="12">
        <f t="shared" si="36"/>
        <v>0</v>
      </c>
    </row>
    <row r="460" spans="1:13" ht="12.75">
      <c r="A460" s="13" t="s">
        <v>809</v>
      </c>
      <c r="B460" s="136"/>
      <c r="C460" s="206"/>
      <c r="D460" s="14" t="s">
        <v>222</v>
      </c>
      <c r="E460" s="198"/>
      <c r="F460" s="7">
        <v>25</v>
      </c>
      <c r="G460" s="8">
        <f t="shared" si="37"/>
        <v>0</v>
      </c>
      <c r="H460" s="9">
        <v>0.047</v>
      </c>
      <c r="I460" s="10">
        <f t="shared" si="38"/>
        <v>0</v>
      </c>
      <c r="J460" s="15">
        <v>0.038</v>
      </c>
      <c r="K460" s="10">
        <f aca="true" t="shared" si="39" ref="K460:K491">J460*E460</f>
        <v>0</v>
      </c>
      <c r="L460" s="87">
        <v>0.024</v>
      </c>
      <c r="M460" s="12">
        <f aca="true" t="shared" si="40" ref="M460:M491">L460*E460/100</f>
        <v>0</v>
      </c>
    </row>
    <row r="461" spans="1:13" ht="12.75">
      <c r="A461" s="13" t="s">
        <v>810</v>
      </c>
      <c r="B461" s="136"/>
      <c r="C461" s="206"/>
      <c r="D461" s="14" t="s">
        <v>224</v>
      </c>
      <c r="E461" s="198"/>
      <c r="F461" s="7">
        <v>10</v>
      </c>
      <c r="G461" s="8">
        <f t="shared" si="37"/>
        <v>0</v>
      </c>
      <c r="H461" s="9">
        <v>0.079</v>
      </c>
      <c r="I461" s="10">
        <f t="shared" si="38"/>
        <v>0</v>
      </c>
      <c r="J461" s="15">
        <v>0.068</v>
      </c>
      <c r="K461" s="10">
        <f t="shared" si="39"/>
        <v>0</v>
      </c>
      <c r="L461" s="87">
        <v>0.059</v>
      </c>
      <c r="M461" s="12">
        <f t="shared" si="40"/>
        <v>0</v>
      </c>
    </row>
    <row r="462" spans="1:13" ht="13.5" thickBot="1">
      <c r="A462" s="18" t="s">
        <v>811</v>
      </c>
      <c r="B462" s="138"/>
      <c r="C462" s="207"/>
      <c r="D462" s="19" t="s">
        <v>226</v>
      </c>
      <c r="E462" s="198"/>
      <c r="F462" s="7">
        <v>12</v>
      </c>
      <c r="G462" s="8">
        <f t="shared" si="37"/>
        <v>0</v>
      </c>
      <c r="H462" s="9">
        <v>0.139</v>
      </c>
      <c r="I462" s="10">
        <f t="shared" si="38"/>
        <v>0</v>
      </c>
      <c r="J462" s="15">
        <v>0.12</v>
      </c>
      <c r="K462" s="10">
        <f t="shared" si="39"/>
        <v>0</v>
      </c>
      <c r="L462" s="87">
        <v>0.079</v>
      </c>
      <c r="M462" s="12">
        <f t="shared" si="40"/>
        <v>0</v>
      </c>
    </row>
    <row r="463" spans="1:13" ht="15.75" thickBot="1">
      <c r="A463" s="5" t="s">
        <v>812</v>
      </c>
      <c r="B463" s="152" t="s">
        <v>745</v>
      </c>
      <c r="C463" s="222"/>
      <c r="D463" s="57" t="s">
        <v>220</v>
      </c>
      <c r="E463" s="198"/>
      <c r="F463" s="7">
        <v>100</v>
      </c>
      <c r="G463" s="8">
        <f t="shared" si="37"/>
        <v>0</v>
      </c>
      <c r="H463" s="9">
        <v>0.024</v>
      </c>
      <c r="I463" s="10">
        <f t="shared" si="38"/>
        <v>0</v>
      </c>
      <c r="J463" s="15">
        <v>0.022</v>
      </c>
      <c r="K463" s="10">
        <f t="shared" si="39"/>
        <v>0</v>
      </c>
      <c r="L463" s="87">
        <v>0.01</v>
      </c>
      <c r="M463" s="12">
        <f t="shared" si="40"/>
        <v>0</v>
      </c>
    </row>
    <row r="464" spans="1:13" ht="15.75" thickBot="1">
      <c r="A464" s="18" t="s">
        <v>813</v>
      </c>
      <c r="B464" s="177"/>
      <c r="C464" s="210"/>
      <c r="D464" s="19" t="s">
        <v>222</v>
      </c>
      <c r="E464" s="198"/>
      <c r="F464" s="7">
        <v>100</v>
      </c>
      <c r="G464" s="8">
        <f t="shared" si="37"/>
        <v>0</v>
      </c>
      <c r="H464" s="9">
        <v>0.04</v>
      </c>
      <c r="I464" s="10">
        <f t="shared" si="38"/>
        <v>0</v>
      </c>
      <c r="J464" s="15">
        <v>0.036</v>
      </c>
      <c r="K464" s="10">
        <f t="shared" si="39"/>
        <v>0</v>
      </c>
      <c r="L464" s="87">
        <v>0.014</v>
      </c>
      <c r="M464" s="12">
        <f t="shared" si="40"/>
        <v>0</v>
      </c>
    </row>
    <row r="465" spans="1:13" ht="15.75" thickBot="1">
      <c r="A465" s="5" t="s">
        <v>814</v>
      </c>
      <c r="B465" s="152" t="s">
        <v>815</v>
      </c>
      <c r="C465" s="222"/>
      <c r="D465" s="92" t="s">
        <v>220</v>
      </c>
      <c r="E465" s="198"/>
      <c r="F465" s="7">
        <v>1</v>
      </c>
      <c r="G465" s="8">
        <f t="shared" si="37"/>
        <v>0</v>
      </c>
      <c r="H465" s="9">
        <v>0.109</v>
      </c>
      <c r="I465" s="10">
        <f t="shared" si="38"/>
        <v>0</v>
      </c>
      <c r="J465" s="15">
        <v>0.098</v>
      </c>
      <c r="K465" s="10">
        <f t="shared" si="39"/>
        <v>0</v>
      </c>
      <c r="L465" s="87">
        <v>0.043</v>
      </c>
      <c r="M465" s="12">
        <f t="shared" si="40"/>
        <v>0</v>
      </c>
    </row>
    <row r="466" spans="1:13" ht="15.75" thickBot="1">
      <c r="A466" s="18" t="s">
        <v>816</v>
      </c>
      <c r="B466" s="177"/>
      <c r="C466" s="210"/>
      <c r="D466" s="19" t="s">
        <v>817</v>
      </c>
      <c r="E466" s="198"/>
      <c r="F466" s="7">
        <v>1</v>
      </c>
      <c r="G466" s="8">
        <f t="shared" si="37"/>
        <v>0</v>
      </c>
      <c r="H466" s="9">
        <v>0.15</v>
      </c>
      <c r="I466" s="10">
        <f t="shared" si="38"/>
        <v>0</v>
      </c>
      <c r="J466" s="15">
        <v>0.138</v>
      </c>
      <c r="K466" s="10">
        <f t="shared" si="39"/>
        <v>0</v>
      </c>
      <c r="L466" s="87">
        <v>0.055</v>
      </c>
      <c r="M466" s="12">
        <f t="shared" si="40"/>
        <v>0</v>
      </c>
    </row>
    <row r="467" spans="1:13" ht="15.75" thickBot="1">
      <c r="A467" s="37" t="s">
        <v>818</v>
      </c>
      <c r="B467" s="139" t="s">
        <v>299</v>
      </c>
      <c r="C467" s="212" t="s">
        <v>48</v>
      </c>
      <c r="D467" s="57" t="s">
        <v>231</v>
      </c>
      <c r="E467" s="198"/>
      <c r="F467" s="7">
        <v>200</v>
      </c>
      <c r="G467" s="8">
        <f t="shared" si="37"/>
        <v>0</v>
      </c>
      <c r="H467" s="9">
        <v>0.012</v>
      </c>
      <c r="I467" s="10">
        <f t="shared" si="38"/>
        <v>0</v>
      </c>
      <c r="J467" s="15">
        <v>0.011</v>
      </c>
      <c r="K467" s="10">
        <f t="shared" si="39"/>
        <v>0</v>
      </c>
      <c r="L467" s="87">
        <v>0.005</v>
      </c>
      <c r="M467" s="12">
        <f t="shared" si="40"/>
        <v>0</v>
      </c>
    </row>
    <row r="468" spans="1:13" ht="12.75">
      <c r="A468" s="39" t="s">
        <v>819</v>
      </c>
      <c r="B468" s="136"/>
      <c r="C468" s="206"/>
      <c r="D468" s="14" t="s">
        <v>233</v>
      </c>
      <c r="E468" s="198"/>
      <c r="F468" s="7">
        <v>200</v>
      </c>
      <c r="G468" s="8">
        <f t="shared" si="37"/>
        <v>0</v>
      </c>
      <c r="H468" s="9">
        <v>0.017</v>
      </c>
      <c r="I468" s="10">
        <f t="shared" si="38"/>
        <v>0</v>
      </c>
      <c r="J468" s="15">
        <v>0.016</v>
      </c>
      <c r="K468" s="10">
        <f t="shared" si="39"/>
        <v>0</v>
      </c>
      <c r="L468" s="87">
        <v>0.009</v>
      </c>
      <c r="M468" s="12">
        <f t="shared" si="40"/>
        <v>0</v>
      </c>
    </row>
    <row r="469" spans="1:13" ht="12.75">
      <c r="A469" s="39" t="s">
        <v>820</v>
      </c>
      <c r="B469" s="136"/>
      <c r="C469" s="206"/>
      <c r="D469" s="14" t="s">
        <v>224</v>
      </c>
      <c r="E469" s="198"/>
      <c r="F469" s="7">
        <v>100</v>
      </c>
      <c r="G469" s="8">
        <f t="shared" si="37"/>
        <v>0</v>
      </c>
      <c r="H469" s="9">
        <v>0.036</v>
      </c>
      <c r="I469" s="10">
        <f t="shared" si="38"/>
        <v>0</v>
      </c>
      <c r="J469" s="15">
        <v>0.033</v>
      </c>
      <c r="K469" s="10">
        <f t="shared" si="39"/>
        <v>0</v>
      </c>
      <c r="L469" s="87">
        <v>0.017</v>
      </c>
      <c r="M469" s="12">
        <f t="shared" si="40"/>
        <v>0</v>
      </c>
    </row>
    <row r="470" spans="1:13" ht="13.5" thickBot="1">
      <c r="A470" s="41" t="s">
        <v>821</v>
      </c>
      <c r="B470" s="138"/>
      <c r="C470" s="207"/>
      <c r="D470" s="19" t="s">
        <v>226</v>
      </c>
      <c r="E470" s="198"/>
      <c r="F470" s="7">
        <v>50</v>
      </c>
      <c r="G470" s="8">
        <f t="shared" si="37"/>
        <v>0</v>
      </c>
      <c r="H470" s="9">
        <v>0.059</v>
      </c>
      <c r="I470" s="10">
        <f t="shared" si="38"/>
        <v>0</v>
      </c>
      <c r="J470" s="15">
        <v>0.054</v>
      </c>
      <c r="K470" s="10">
        <f t="shared" si="39"/>
        <v>0</v>
      </c>
      <c r="L470" s="87">
        <v>0.035</v>
      </c>
      <c r="M470" s="12">
        <f t="shared" si="40"/>
        <v>0</v>
      </c>
    </row>
    <row r="471" spans="1:13" ht="15.75" thickBot="1">
      <c r="A471" s="37" t="s">
        <v>822</v>
      </c>
      <c r="B471" s="139" t="s">
        <v>823</v>
      </c>
      <c r="C471" s="212" t="s">
        <v>48</v>
      </c>
      <c r="D471" s="57" t="s">
        <v>321</v>
      </c>
      <c r="E471" s="198"/>
      <c r="F471" s="7">
        <v>200</v>
      </c>
      <c r="G471" s="8">
        <f t="shared" si="37"/>
        <v>0</v>
      </c>
      <c r="H471" s="9">
        <v>0.011</v>
      </c>
      <c r="I471" s="10">
        <f t="shared" si="38"/>
        <v>0</v>
      </c>
      <c r="J471" s="15">
        <v>0.01</v>
      </c>
      <c r="K471" s="10">
        <f t="shared" si="39"/>
        <v>0</v>
      </c>
      <c r="L471" s="87">
        <v>0.005</v>
      </c>
      <c r="M471" s="12">
        <f t="shared" si="40"/>
        <v>0</v>
      </c>
    </row>
    <row r="472" spans="1:13" ht="12.75">
      <c r="A472" s="39" t="s">
        <v>824</v>
      </c>
      <c r="B472" s="181"/>
      <c r="C472" s="89"/>
      <c r="D472" s="14" t="s">
        <v>323</v>
      </c>
      <c r="E472" s="198"/>
      <c r="F472" s="7">
        <v>100</v>
      </c>
      <c r="G472" s="8">
        <f t="shared" si="37"/>
        <v>0</v>
      </c>
      <c r="H472" s="9">
        <v>0.017</v>
      </c>
      <c r="I472" s="10">
        <f t="shared" si="38"/>
        <v>0</v>
      </c>
      <c r="J472" s="15">
        <v>0.015</v>
      </c>
      <c r="K472" s="10">
        <f t="shared" si="39"/>
        <v>0</v>
      </c>
      <c r="L472" s="87">
        <v>0.011</v>
      </c>
      <c r="M472" s="12">
        <f t="shared" si="40"/>
        <v>0</v>
      </c>
    </row>
    <row r="473" spans="1:13" ht="12.75">
      <c r="A473" s="39" t="s">
        <v>825</v>
      </c>
      <c r="B473" s="181"/>
      <c r="C473" s="89"/>
      <c r="D473" s="14" t="s">
        <v>826</v>
      </c>
      <c r="E473" s="198"/>
      <c r="F473" s="7">
        <v>100</v>
      </c>
      <c r="G473" s="8">
        <f t="shared" si="37"/>
        <v>0</v>
      </c>
      <c r="H473" s="9">
        <v>0.019</v>
      </c>
      <c r="I473" s="10">
        <f t="shared" si="38"/>
        <v>0</v>
      </c>
      <c r="J473" s="15">
        <v>0.017</v>
      </c>
      <c r="K473" s="10">
        <f t="shared" si="39"/>
        <v>0</v>
      </c>
      <c r="L473" s="87">
        <v>0.012</v>
      </c>
      <c r="M473" s="12">
        <f t="shared" si="40"/>
        <v>0</v>
      </c>
    </row>
    <row r="474" spans="1:13" ht="12.75">
      <c r="A474" s="39" t="s">
        <v>827</v>
      </c>
      <c r="B474" s="181"/>
      <c r="C474" s="89"/>
      <c r="D474" s="14" t="s">
        <v>327</v>
      </c>
      <c r="E474" s="198"/>
      <c r="F474" s="7">
        <v>25</v>
      </c>
      <c r="G474" s="8">
        <f t="shared" si="37"/>
        <v>0</v>
      </c>
      <c r="H474" s="9">
        <v>0.039</v>
      </c>
      <c r="I474" s="10">
        <f t="shared" si="38"/>
        <v>0</v>
      </c>
      <c r="J474" s="15">
        <v>0.034</v>
      </c>
      <c r="K474" s="10">
        <f t="shared" si="39"/>
        <v>0</v>
      </c>
      <c r="L474" s="87">
        <v>0.02</v>
      </c>
      <c r="M474" s="12">
        <f t="shared" si="40"/>
        <v>0</v>
      </c>
    </row>
    <row r="475" spans="1:13" ht="12.75">
      <c r="A475" s="39" t="s">
        <v>828</v>
      </c>
      <c r="B475" s="181"/>
      <c r="C475" s="89"/>
      <c r="D475" s="14" t="s">
        <v>829</v>
      </c>
      <c r="E475" s="198"/>
      <c r="F475" s="7">
        <v>25</v>
      </c>
      <c r="G475" s="8">
        <f t="shared" si="37"/>
        <v>0</v>
      </c>
      <c r="H475" s="9">
        <v>0.032</v>
      </c>
      <c r="I475" s="10">
        <f t="shared" si="38"/>
        <v>0</v>
      </c>
      <c r="J475" s="15">
        <v>0.028</v>
      </c>
      <c r="K475" s="10">
        <f t="shared" si="39"/>
        <v>0</v>
      </c>
      <c r="L475" s="87">
        <v>0.02</v>
      </c>
      <c r="M475" s="12">
        <f t="shared" si="40"/>
        <v>0</v>
      </c>
    </row>
    <row r="476" spans="1:13" ht="13.5" thickBot="1">
      <c r="A476" s="41" t="s">
        <v>830</v>
      </c>
      <c r="B476" s="182"/>
      <c r="C476" s="90"/>
      <c r="D476" s="19" t="s">
        <v>831</v>
      </c>
      <c r="E476" s="198"/>
      <c r="F476" s="7">
        <v>50</v>
      </c>
      <c r="G476" s="8">
        <f t="shared" si="37"/>
        <v>0</v>
      </c>
      <c r="H476" s="9">
        <v>0.038</v>
      </c>
      <c r="I476" s="10">
        <f t="shared" si="38"/>
        <v>0</v>
      </c>
      <c r="J476" s="15">
        <v>0.033</v>
      </c>
      <c r="K476" s="10">
        <f t="shared" si="39"/>
        <v>0</v>
      </c>
      <c r="L476" s="87">
        <v>0.03</v>
      </c>
      <c r="M476" s="12">
        <f t="shared" si="40"/>
        <v>0</v>
      </c>
    </row>
    <row r="477" spans="1:13" ht="15.75" thickBot="1">
      <c r="A477" s="5" t="s">
        <v>832</v>
      </c>
      <c r="B477" s="139" t="s">
        <v>833</v>
      </c>
      <c r="C477" s="212" t="s">
        <v>48</v>
      </c>
      <c r="D477" s="57" t="s">
        <v>220</v>
      </c>
      <c r="E477" s="198"/>
      <c r="F477" s="7">
        <v>100</v>
      </c>
      <c r="G477" s="8">
        <f t="shared" si="37"/>
        <v>0</v>
      </c>
      <c r="H477" s="9">
        <v>0.009</v>
      </c>
      <c r="I477" s="10">
        <f t="shared" si="38"/>
        <v>0</v>
      </c>
      <c r="J477" s="15">
        <v>0.008</v>
      </c>
      <c r="K477" s="10">
        <f t="shared" si="39"/>
        <v>0</v>
      </c>
      <c r="L477" s="87">
        <v>0.007</v>
      </c>
      <c r="M477" s="12">
        <f t="shared" si="40"/>
        <v>0</v>
      </c>
    </row>
    <row r="478" spans="1:13" ht="12.75">
      <c r="A478" s="13" t="s">
        <v>834</v>
      </c>
      <c r="B478" s="136"/>
      <c r="C478" s="206"/>
      <c r="D478" s="14" t="s">
        <v>222</v>
      </c>
      <c r="E478" s="198"/>
      <c r="F478" s="7">
        <v>50</v>
      </c>
      <c r="G478" s="8">
        <f t="shared" si="37"/>
        <v>0</v>
      </c>
      <c r="H478" s="9">
        <v>0.016</v>
      </c>
      <c r="I478" s="10">
        <f t="shared" si="38"/>
        <v>0</v>
      </c>
      <c r="J478" s="15">
        <v>0.013</v>
      </c>
      <c r="K478" s="10">
        <f t="shared" si="39"/>
        <v>0</v>
      </c>
      <c r="L478" s="87">
        <v>0.008</v>
      </c>
      <c r="M478" s="12">
        <f t="shared" si="40"/>
        <v>0</v>
      </c>
    </row>
    <row r="479" spans="1:13" ht="12.75">
      <c r="A479" s="13" t="s">
        <v>835</v>
      </c>
      <c r="B479" s="136"/>
      <c r="C479" s="206"/>
      <c r="D479" s="14" t="s">
        <v>224</v>
      </c>
      <c r="E479" s="198"/>
      <c r="F479" s="7">
        <v>25</v>
      </c>
      <c r="G479" s="8">
        <f t="shared" si="37"/>
        <v>0</v>
      </c>
      <c r="H479" s="9">
        <v>0.03</v>
      </c>
      <c r="I479" s="10">
        <f t="shared" si="38"/>
        <v>0</v>
      </c>
      <c r="J479" s="15">
        <v>0.029</v>
      </c>
      <c r="K479" s="10">
        <f t="shared" si="39"/>
        <v>0</v>
      </c>
      <c r="L479" s="87">
        <v>0.015</v>
      </c>
      <c r="M479" s="12">
        <f t="shared" si="40"/>
        <v>0</v>
      </c>
    </row>
    <row r="480" spans="1:13" ht="13.5" thickBot="1">
      <c r="A480" s="18" t="s">
        <v>836</v>
      </c>
      <c r="B480" s="138"/>
      <c r="C480" s="207"/>
      <c r="D480" s="19" t="s">
        <v>226</v>
      </c>
      <c r="E480" s="198"/>
      <c r="F480" s="7">
        <v>25</v>
      </c>
      <c r="G480" s="8">
        <f t="shared" si="37"/>
        <v>0</v>
      </c>
      <c r="H480" s="9">
        <v>0.059</v>
      </c>
      <c r="I480" s="10">
        <f t="shared" si="38"/>
        <v>0</v>
      </c>
      <c r="J480" s="15">
        <v>0.058</v>
      </c>
      <c r="K480" s="10">
        <f t="shared" si="39"/>
        <v>0</v>
      </c>
      <c r="L480" s="87">
        <v>0.043</v>
      </c>
      <c r="M480" s="12">
        <f t="shared" si="40"/>
        <v>0</v>
      </c>
    </row>
    <row r="481" spans="1:13" ht="15.75" thickBot="1">
      <c r="A481" s="5" t="s">
        <v>837</v>
      </c>
      <c r="B481" s="139" t="s">
        <v>838</v>
      </c>
      <c r="C481" s="212" t="s">
        <v>48</v>
      </c>
      <c r="D481" s="57" t="s">
        <v>839</v>
      </c>
      <c r="E481" s="198"/>
      <c r="F481" s="7">
        <v>100</v>
      </c>
      <c r="G481" s="8">
        <f t="shared" si="37"/>
        <v>0</v>
      </c>
      <c r="H481" s="9">
        <v>0.065</v>
      </c>
      <c r="I481" s="10">
        <f t="shared" si="38"/>
        <v>0</v>
      </c>
      <c r="J481" s="15">
        <v>0.063</v>
      </c>
      <c r="K481" s="10">
        <f t="shared" si="39"/>
        <v>0</v>
      </c>
      <c r="L481" s="87">
        <v>0.01</v>
      </c>
      <c r="M481" s="12">
        <f t="shared" si="40"/>
        <v>0</v>
      </c>
    </row>
    <row r="482" spans="1:13" ht="15">
      <c r="A482" s="13" t="s">
        <v>840</v>
      </c>
      <c r="B482" s="149"/>
      <c r="C482" s="213"/>
      <c r="D482" s="14" t="s">
        <v>841</v>
      </c>
      <c r="E482" s="198"/>
      <c r="F482" s="7">
        <v>50</v>
      </c>
      <c r="G482" s="8">
        <f t="shared" si="37"/>
        <v>0</v>
      </c>
      <c r="H482" s="9">
        <v>0.072</v>
      </c>
      <c r="I482" s="10">
        <f t="shared" si="38"/>
        <v>0</v>
      </c>
      <c r="J482" s="15">
        <v>0.068</v>
      </c>
      <c r="K482" s="10">
        <f t="shared" si="39"/>
        <v>0</v>
      </c>
      <c r="L482" s="87">
        <v>0.02</v>
      </c>
      <c r="M482" s="12">
        <f t="shared" si="40"/>
        <v>0</v>
      </c>
    </row>
    <row r="483" spans="1:13" ht="12.75">
      <c r="A483" s="13" t="s">
        <v>842</v>
      </c>
      <c r="B483" s="136"/>
      <c r="C483" s="206"/>
      <c r="D483" s="14" t="s">
        <v>843</v>
      </c>
      <c r="E483" s="198"/>
      <c r="F483" s="7">
        <v>100</v>
      </c>
      <c r="G483" s="8">
        <f t="shared" si="37"/>
        <v>0</v>
      </c>
      <c r="H483" s="9">
        <v>0.113</v>
      </c>
      <c r="I483" s="10">
        <f t="shared" si="38"/>
        <v>0</v>
      </c>
      <c r="J483" s="15">
        <v>0.11</v>
      </c>
      <c r="K483" s="10">
        <f t="shared" si="39"/>
        <v>0</v>
      </c>
      <c r="L483" s="87">
        <v>0.013</v>
      </c>
      <c r="M483" s="12">
        <f t="shared" si="40"/>
        <v>0</v>
      </c>
    </row>
    <row r="484" spans="1:13" ht="12.75">
      <c r="A484" s="39" t="s">
        <v>844</v>
      </c>
      <c r="B484" s="136"/>
      <c r="C484" s="206"/>
      <c r="D484" s="14" t="s">
        <v>845</v>
      </c>
      <c r="E484" s="198"/>
      <c r="F484" s="7">
        <v>50</v>
      </c>
      <c r="G484" s="8">
        <f t="shared" si="37"/>
        <v>0</v>
      </c>
      <c r="H484" s="9">
        <v>0.172</v>
      </c>
      <c r="I484" s="10">
        <f t="shared" si="38"/>
        <v>0</v>
      </c>
      <c r="J484" s="15">
        <v>0.167</v>
      </c>
      <c r="K484" s="10">
        <f t="shared" si="39"/>
        <v>0</v>
      </c>
      <c r="L484" s="87">
        <v>0.032</v>
      </c>
      <c r="M484" s="12">
        <f t="shared" si="40"/>
        <v>0</v>
      </c>
    </row>
    <row r="485" spans="1:13" ht="13.5" thickBot="1">
      <c r="A485" s="41" t="s">
        <v>846</v>
      </c>
      <c r="B485" s="138"/>
      <c r="C485" s="207"/>
      <c r="D485" s="19" t="s">
        <v>847</v>
      </c>
      <c r="E485" s="198"/>
      <c r="F485" s="7">
        <v>20</v>
      </c>
      <c r="G485" s="8">
        <f t="shared" si="37"/>
        <v>0</v>
      </c>
      <c r="H485" s="9">
        <v>0.319</v>
      </c>
      <c r="I485" s="10">
        <f t="shared" si="38"/>
        <v>0</v>
      </c>
      <c r="J485" s="15">
        <v>0.308</v>
      </c>
      <c r="K485" s="10">
        <f t="shared" si="39"/>
        <v>0</v>
      </c>
      <c r="L485" s="88">
        <v>0.055</v>
      </c>
      <c r="M485" s="12">
        <f t="shared" si="40"/>
        <v>0</v>
      </c>
    </row>
    <row r="486" spans="1:13" ht="15.75" thickBot="1">
      <c r="A486" s="5" t="s">
        <v>848</v>
      </c>
      <c r="B486" s="139" t="s">
        <v>849</v>
      </c>
      <c r="C486" s="212" t="s">
        <v>48</v>
      </c>
      <c r="D486" s="57" t="s">
        <v>850</v>
      </c>
      <c r="E486" s="198"/>
      <c r="F486" s="7">
        <v>100</v>
      </c>
      <c r="G486" s="8">
        <f t="shared" si="37"/>
        <v>0</v>
      </c>
      <c r="H486" s="9">
        <v>0.059</v>
      </c>
      <c r="I486" s="10">
        <f t="shared" si="38"/>
        <v>0</v>
      </c>
      <c r="J486" s="15">
        <v>0.057</v>
      </c>
      <c r="K486" s="10">
        <f t="shared" si="39"/>
        <v>0</v>
      </c>
      <c r="L486" s="87">
        <v>0.008</v>
      </c>
      <c r="M486" s="12">
        <f t="shared" si="40"/>
        <v>0</v>
      </c>
    </row>
    <row r="487" spans="1:13" ht="15">
      <c r="A487" s="13" t="s">
        <v>851</v>
      </c>
      <c r="B487" s="149"/>
      <c r="C487" s="213"/>
      <c r="D487" s="14" t="s">
        <v>841</v>
      </c>
      <c r="E487" s="198"/>
      <c r="F487" s="7">
        <v>50</v>
      </c>
      <c r="G487" s="8">
        <f t="shared" si="37"/>
        <v>0</v>
      </c>
      <c r="H487" s="9">
        <v>0.064</v>
      </c>
      <c r="I487" s="10">
        <f t="shared" si="38"/>
        <v>0</v>
      </c>
      <c r="J487" s="15">
        <v>0.062</v>
      </c>
      <c r="K487" s="10">
        <f t="shared" si="39"/>
        <v>0</v>
      </c>
      <c r="L487" s="87">
        <v>0.012</v>
      </c>
      <c r="M487" s="12">
        <f t="shared" si="40"/>
        <v>0</v>
      </c>
    </row>
    <row r="488" spans="1:13" ht="12.75">
      <c r="A488" s="13" t="s">
        <v>852</v>
      </c>
      <c r="B488" s="136"/>
      <c r="C488" s="206"/>
      <c r="D488" s="14" t="s">
        <v>843</v>
      </c>
      <c r="E488" s="198"/>
      <c r="F488" s="7">
        <v>100</v>
      </c>
      <c r="G488" s="8">
        <f aca="true" t="shared" si="41" ref="G488:G519">E488/F488</f>
        <v>0</v>
      </c>
      <c r="H488" s="9">
        <v>0.078</v>
      </c>
      <c r="I488" s="10">
        <f aca="true" t="shared" si="42" ref="I488:I519">E488*H488</f>
        <v>0</v>
      </c>
      <c r="J488" s="15">
        <v>0.075</v>
      </c>
      <c r="K488" s="10">
        <f t="shared" si="39"/>
        <v>0</v>
      </c>
      <c r="L488" s="87">
        <v>0.01</v>
      </c>
      <c r="M488" s="12">
        <f t="shared" si="40"/>
        <v>0</v>
      </c>
    </row>
    <row r="489" spans="1:13" ht="12.75">
      <c r="A489" s="13" t="s">
        <v>853</v>
      </c>
      <c r="B489" s="136"/>
      <c r="C489" s="206"/>
      <c r="D489" s="14" t="s">
        <v>845</v>
      </c>
      <c r="E489" s="198"/>
      <c r="F489" s="7">
        <v>50</v>
      </c>
      <c r="G489" s="8">
        <f t="shared" si="41"/>
        <v>0</v>
      </c>
      <c r="H489" s="9">
        <v>0.152</v>
      </c>
      <c r="I489" s="10">
        <f t="shared" si="42"/>
        <v>0</v>
      </c>
      <c r="J489" s="15">
        <v>0.147</v>
      </c>
      <c r="K489" s="10">
        <f t="shared" si="39"/>
        <v>0</v>
      </c>
      <c r="L489" s="87">
        <v>0.035</v>
      </c>
      <c r="M489" s="12">
        <f t="shared" si="40"/>
        <v>0</v>
      </c>
    </row>
    <row r="490" spans="1:13" ht="13.5" thickBot="1">
      <c r="A490" s="41" t="s">
        <v>854</v>
      </c>
      <c r="B490" s="138"/>
      <c r="C490" s="207"/>
      <c r="D490" s="19" t="s">
        <v>847</v>
      </c>
      <c r="E490" s="198"/>
      <c r="F490" s="7">
        <v>20</v>
      </c>
      <c r="G490" s="8">
        <f t="shared" si="41"/>
        <v>0</v>
      </c>
      <c r="H490" s="9">
        <v>0.268</v>
      </c>
      <c r="I490" s="10">
        <f t="shared" si="42"/>
        <v>0</v>
      </c>
      <c r="J490" s="15">
        <v>0.257</v>
      </c>
      <c r="K490" s="10">
        <f t="shared" si="39"/>
        <v>0</v>
      </c>
      <c r="L490" s="87">
        <v>0.063</v>
      </c>
      <c r="M490" s="12">
        <f t="shared" si="40"/>
        <v>0</v>
      </c>
    </row>
    <row r="491" spans="1:13" ht="15">
      <c r="A491" s="5" t="s">
        <v>855</v>
      </c>
      <c r="B491" s="183" t="s">
        <v>856</v>
      </c>
      <c r="C491" s="273" t="s">
        <v>48</v>
      </c>
      <c r="D491" s="57" t="s">
        <v>839</v>
      </c>
      <c r="E491" s="198"/>
      <c r="F491" s="7">
        <v>100</v>
      </c>
      <c r="G491" s="8">
        <f t="shared" si="41"/>
        <v>0</v>
      </c>
      <c r="H491" s="9">
        <v>0.05</v>
      </c>
      <c r="I491" s="10">
        <f t="shared" si="42"/>
        <v>0</v>
      </c>
      <c r="J491" s="15">
        <v>0.048</v>
      </c>
      <c r="K491" s="10">
        <f t="shared" si="39"/>
        <v>0</v>
      </c>
      <c r="L491" s="87">
        <v>0.008</v>
      </c>
      <c r="M491" s="12">
        <f t="shared" si="40"/>
        <v>0</v>
      </c>
    </row>
    <row r="492" spans="1:13" ht="15.75" thickBot="1">
      <c r="A492" s="13" t="s">
        <v>857</v>
      </c>
      <c r="B492" s="184" t="s">
        <v>858</v>
      </c>
      <c r="C492" s="274"/>
      <c r="D492" s="44" t="s">
        <v>859</v>
      </c>
      <c r="E492" s="198"/>
      <c r="F492" s="7">
        <v>100</v>
      </c>
      <c r="G492" s="8">
        <f t="shared" si="41"/>
        <v>0</v>
      </c>
      <c r="H492" s="9">
        <v>0.089</v>
      </c>
      <c r="I492" s="10">
        <f t="shared" si="42"/>
        <v>0</v>
      </c>
      <c r="J492" s="15">
        <v>0.087</v>
      </c>
      <c r="K492" s="10">
        <f aca="true" t="shared" si="43" ref="K492:K523">J492*E492</f>
        <v>0</v>
      </c>
      <c r="L492" s="87">
        <v>0.008</v>
      </c>
      <c r="M492" s="12">
        <f aca="true" t="shared" si="44" ref="M492:M515">L492*E492/100</f>
        <v>0</v>
      </c>
    </row>
    <row r="493" spans="1:13" ht="12.75">
      <c r="A493" s="13" t="s">
        <v>860</v>
      </c>
      <c r="B493" s="181"/>
      <c r="C493" s="89"/>
      <c r="D493" s="14" t="s">
        <v>861</v>
      </c>
      <c r="E493" s="198"/>
      <c r="F493" s="7">
        <v>4</v>
      </c>
      <c r="G493" s="8">
        <f t="shared" si="41"/>
        <v>0</v>
      </c>
      <c r="H493" s="9">
        <v>0.164</v>
      </c>
      <c r="I493" s="10">
        <f t="shared" si="42"/>
        <v>0</v>
      </c>
      <c r="J493" s="15">
        <v>0.158</v>
      </c>
      <c r="K493" s="10">
        <f t="shared" si="43"/>
        <v>0</v>
      </c>
      <c r="L493" s="87">
        <v>0.022</v>
      </c>
      <c r="M493" s="12">
        <f t="shared" si="44"/>
        <v>0</v>
      </c>
    </row>
    <row r="494" spans="1:13" ht="13.5" thickBot="1">
      <c r="A494" s="18" t="s">
        <v>862</v>
      </c>
      <c r="B494" s="182"/>
      <c r="C494" s="90"/>
      <c r="D494" s="19" t="s">
        <v>863</v>
      </c>
      <c r="E494" s="198"/>
      <c r="F494" s="7">
        <v>2</v>
      </c>
      <c r="G494" s="8">
        <f t="shared" si="41"/>
        <v>0</v>
      </c>
      <c r="H494" s="9">
        <v>0.404</v>
      </c>
      <c r="I494" s="10">
        <f t="shared" si="42"/>
        <v>0</v>
      </c>
      <c r="J494" s="15">
        <v>0.392</v>
      </c>
      <c r="K494" s="10">
        <f t="shared" si="43"/>
        <v>0</v>
      </c>
      <c r="L494" s="87">
        <v>0.036</v>
      </c>
      <c r="M494" s="12">
        <f t="shared" si="44"/>
        <v>0</v>
      </c>
    </row>
    <row r="495" spans="1:13" ht="15.75" thickBot="1">
      <c r="A495" s="55" t="s">
        <v>864</v>
      </c>
      <c r="B495" s="139" t="s">
        <v>865</v>
      </c>
      <c r="C495" s="214" t="s">
        <v>48</v>
      </c>
      <c r="D495" s="56" t="s">
        <v>859</v>
      </c>
      <c r="E495" s="198"/>
      <c r="F495" s="7">
        <v>25</v>
      </c>
      <c r="G495" s="8">
        <f t="shared" si="41"/>
        <v>0</v>
      </c>
      <c r="H495" s="9">
        <v>0.098</v>
      </c>
      <c r="I495" s="10">
        <f t="shared" si="42"/>
        <v>0</v>
      </c>
      <c r="J495" s="15">
        <v>0.089</v>
      </c>
      <c r="K495" s="10">
        <f t="shared" si="43"/>
        <v>0</v>
      </c>
      <c r="L495" s="87">
        <v>0.034</v>
      </c>
      <c r="M495" s="12">
        <f t="shared" si="44"/>
        <v>0</v>
      </c>
    </row>
    <row r="496" spans="1:13" ht="15.75" thickBot="1">
      <c r="A496" s="5" t="s">
        <v>866</v>
      </c>
      <c r="B496" s="139" t="s">
        <v>867</v>
      </c>
      <c r="C496" s="212" t="s">
        <v>48</v>
      </c>
      <c r="D496" s="57" t="s">
        <v>839</v>
      </c>
      <c r="E496" s="198"/>
      <c r="F496" s="7">
        <v>100</v>
      </c>
      <c r="G496" s="8">
        <f t="shared" si="41"/>
        <v>0</v>
      </c>
      <c r="H496" s="9">
        <v>0.078</v>
      </c>
      <c r="I496" s="10">
        <f t="shared" si="42"/>
        <v>0</v>
      </c>
      <c r="J496" s="15">
        <v>0.076</v>
      </c>
      <c r="K496" s="10">
        <f t="shared" si="43"/>
        <v>0</v>
      </c>
      <c r="L496" s="87">
        <v>0.01</v>
      </c>
      <c r="M496" s="12">
        <f t="shared" si="44"/>
        <v>0</v>
      </c>
    </row>
    <row r="497" spans="1:13" ht="12.75">
      <c r="A497" s="13" t="s">
        <v>868</v>
      </c>
      <c r="B497" s="136"/>
      <c r="C497" s="206"/>
      <c r="D497" s="14" t="s">
        <v>841</v>
      </c>
      <c r="E497" s="198"/>
      <c r="F497" s="7">
        <v>100</v>
      </c>
      <c r="G497" s="8">
        <f t="shared" si="41"/>
        <v>0</v>
      </c>
      <c r="H497" s="9">
        <v>0.086</v>
      </c>
      <c r="I497" s="10">
        <f t="shared" si="42"/>
        <v>0</v>
      </c>
      <c r="J497" s="15">
        <v>0.083</v>
      </c>
      <c r="K497" s="10">
        <f t="shared" si="43"/>
        <v>0</v>
      </c>
      <c r="L497" s="87">
        <v>0.018</v>
      </c>
      <c r="M497" s="12">
        <f t="shared" si="44"/>
        <v>0</v>
      </c>
    </row>
    <row r="498" spans="1:13" ht="12.75">
      <c r="A498" s="13" t="s">
        <v>869</v>
      </c>
      <c r="B498" s="136"/>
      <c r="C498" s="206"/>
      <c r="D498" s="14" t="s">
        <v>843</v>
      </c>
      <c r="E498" s="198"/>
      <c r="F498" s="7">
        <v>50</v>
      </c>
      <c r="G498" s="8">
        <f t="shared" si="41"/>
        <v>0</v>
      </c>
      <c r="H498" s="9">
        <v>0.118</v>
      </c>
      <c r="I498" s="10">
        <f t="shared" si="42"/>
        <v>0</v>
      </c>
      <c r="J498" s="15">
        <v>0.115</v>
      </c>
      <c r="K498" s="10">
        <f t="shared" si="43"/>
        <v>0</v>
      </c>
      <c r="L498" s="87">
        <v>0.018</v>
      </c>
      <c r="M498" s="12">
        <f t="shared" si="44"/>
        <v>0</v>
      </c>
    </row>
    <row r="499" spans="1:13" ht="13.5" thickBot="1">
      <c r="A499" s="18" t="s">
        <v>870</v>
      </c>
      <c r="B499" s="138"/>
      <c r="C499" s="207"/>
      <c r="D499" s="19" t="s">
        <v>845</v>
      </c>
      <c r="E499" s="198"/>
      <c r="F499" s="7">
        <v>25</v>
      </c>
      <c r="G499" s="8">
        <f t="shared" si="41"/>
        <v>0</v>
      </c>
      <c r="H499" s="9">
        <v>0.2</v>
      </c>
      <c r="I499" s="10">
        <f t="shared" si="42"/>
        <v>0</v>
      </c>
      <c r="J499" s="15">
        <v>0.19</v>
      </c>
      <c r="K499" s="10">
        <f t="shared" si="43"/>
        <v>0</v>
      </c>
      <c r="L499" s="87">
        <v>0.058</v>
      </c>
      <c r="M499" s="12">
        <f t="shared" si="44"/>
        <v>0</v>
      </c>
    </row>
    <row r="500" spans="1:13" ht="15.75" thickBot="1">
      <c r="A500" s="45" t="s">
        <v>871</v>
      </c>
      <c r="B500" s="139" t="s">
        <v>872</v>
      </c>
      <c r="C500" s="212" t="s">
        <v>48</v>
      </c>
      <c r="D500" s="57" t="s">
        <v>839</v>
      </c>
      <c r="E500" s="198"/>
      <c r="F500" s="7">
        <v>100</v>
      </c>
      <c r="G500" s="8">
        <f t="shared" si="41"/>
        <v>0</v>
      </c>
      <c r="H500" s="9">
        <v>0.067</v>
      </c>
      <c r="I500" s="10">
        <f t="shared" si="42"/>
        <v>0</v>
      </c>
      <c r="J500" s="15">
        <v>0.065</v>
      </c>
      <c r="K500" s="10">
        <f t="shared" si="43"/>
        <v>0</v>
      </c>
      <c r="L500" s="87">
        <v>0.01</v>
      </c>
      <c r="M500" s="12">
        <f t="shared" si="44"/>
        <v>0</v>
      </c>
    </row>
    <row r="501" spans="1:13" ht="12.75">
      <c r="A501" s="32" t="s">
        <v>873</v>
      </c>
      <c r="B501" s="136"/>
      <c r="C501" s="206"/>
      <c r="D501" s="14" t="s">
        <v>841</v>
      </c>
      <c r="E501" s="198"/>
      <c r="F501" s="7">
        <v>100</v>
      </c>
      <c r="G501" s="8">
        <f t="shared" si="41"/>
        <v>0</v>
      </c>
      <c r="H501" s="9">
        <v>0.077</v>
      </c>
      <c r="I501" s="10">
        <f t="shared" si="42"/>
        <v>0</v>
      </c>
      <c r="J501" s="15">
        <v>0.074</v>
      </c>
      <c r="K501" s="10">
        <f t="shared" si="43"/>
        <v>0</v>
      </c>
      <c r="L501" s="87">
        <v>0.013</v>
      </c>
      <c r="M501" s="12">
        <f t="shared" si="44"/>
        <v>0</v>
      </c>
    </row>
    <row r="502" spans="1:13" ht="12.75">
      <c r="A502" s="32" t="s">
        <v>874</v>
      </c>
      <c r="B502" s="136"/>
      <c r="C502" s="206"/>
      <c r="D502" s="14" t="s">
        <v>843</v>
      </c>
      <c r="E502" s="198"/>
      <c r="F502" s="7">
        <v>50</v>
      </c>
      <c r="G502" s="8">
        <f t="shared" si="41"/>
        <v>0</v>
      </c>
      <c r="H502" s="9">
        <v>0.099</v>
      </c>
      <c r="I502" s="10">
        <f t="shared" si="42"/>
        <v>0</v>
      </c>
      <c r="J502" s="15">
        <v>0.092</v>
      </c>
      <c r="K502" s="10">
        <f t="shared" si="43"/>
        <v>0</v>
      </c>
      <c r="L502" s="87">
        <v>0.012</v>
      </c>
      <c r="M502" s="12">
        <f t="shared" si="44"/>
        <v>0</v>
      </c>
    </row>
    <row r="503" spans="1:13" ht="13.5" thickBot="1">
      <c r="A503" s="18" t="s">
        <v>875</v>
      </c>
      <c r="B503" s="138"/>
      <c r="C503" s="207"/>
      <c r="D503" s="19" t="s">
        <v>845</v>
      </c>
      <c r="E503" s="198"/>
      <c r="F503" s="7">
        <v>25</v>
      </c>
      <c r="G503" s="8">
        <f t="shared" si="41"/>
        <v>0</v>
      </c>
      <c r="H503" s="9">
        <v>0.171</v>
      </c>
      <c r="I503" s="10">
        <f t="shared" si="42"/>
        <v>0</v>
      </c>
      <c r="J503" s="15">
        <v>0.162</v>
      </c>
      <c r="K503" s="10">
        <f t="shared" si="43"/>
        <v>0</v>
      </c>
      <c r="L503" s="87">
        <v>0.048</v>
      </c>
      <c r="M503" s="12">
        <f t="shared" si="44"/>
        <v>0</v>
      </c>
    </row>
    <row r="504" spans="1:13" ht="15.75" thickBot="1">
      <c r="A504" s="5" t="s">
        <v>876</v>
      </c>
      <c r="B504" s="139" t="s">
        <v>490</v>
      </c>
      <c r="C504" s="212" t="s">
        <v>48</v>
      </c>
      <c r="D504" s="57" t="s">
        <v>839</v>
      </c>
      <c r="E504" s="198"/>
      <c r="F504" s="7">
        <v>100</v>
      </c>
      <c r="G504" s="8">
        <f t="shared" si="41"/>
        <v>0</v>
      </c>
      <c r="H504" s="9">
        <v>0.071</v>
      </c>
      <c r="I504" s="10">
        <f t="shared" si="42"/>
        <v>0</v>
      </c>
      <c r="J504" s="15">
        <v>0.069</v>
      </c>
      <c r="K504" s="10">
        <f t="shared" si="43"/>
        <v>0</v>
      </c>
      <c r="L504" s="87">
        <v>0.01</v>
      </c>
      <c r="M504" s="12">
        <f t="shared" si="44"/>
        <v>0</v>
      </c>
    </row>
    <row r="505" spans="1:13" ht="13.5" thickBot="1">
      <c r="A505" s="18" t="s">
        <v>877</v>
      </c>
      <c r="B505" s="138"/>
      <c r="C505" s="207"/>
      <c r="D505" s="19" t="s">
        <v>841</v>
      </c>
      <c r="E505" s="198"/>
      <c r="F505" s="7">
        <v>100</v>
      </c>
      <c r="G505" s="8">
        <f t="shared" si="41"/>
        <v>0</v>
      </c>
      <c r="H505" s="9">
        <v>0.08</v>
      </c>
      <c r="I505" s="10">
        <f t="shared" si="42"/>
        <v>0</v>
      </c>
      <c r="J505" s="15">
        <v>0.077</v>
      </c>
      <c r="K505" s="10">
        <f t="shared" si="43"/>
        <v>0</v>
      </c>
      <c r="L505" s="87">
        <v>0.013</v>
      </c>
      <c r="M505" s="12">
        <f t="shared" si="44"/>
        <v>0</v>
      </c>
    </row>
    <row r="506" spans="1:13" ht="15.75" thickBot="1">
      <c r="A506" s="5" t="s">
        <v>878</v>
      </c>
      <c r="B506" s="139" t="s">
        <v>879</v>
      </c>
      <c r="C506" s="230"/>
      <c r="D506" s="57" t="s">
        <v>220</v>
      </c>
      <c r="E506" s="198"/>
      <c r="F506" s="7">
        <v>10</v>
      </c>
      <c r="G506" s="8">
        <f t="shared" si="41"/>
        <v>0</v>
      </c>
      <c r="H506" s="9">
        <v>0.06</v>
      </c>
      <c r="I506" s="10">
        <f t="shared" si="42"/>
        <v>0</v>
      </c>
      <c r="J506" s="15">
        <v>0.055</v>
      </c>
      <c r="K506" s="10">
        <f t="shared" si="43"/>
        <v>0</v>
      </c>
      <c r="L506" s="87">
        <v>0.069</v>
      </c>
      <c r="M506" s="12">
        <f t="shared" si="44"/>
        <v>0</v>
      </c>
    </row>
    <row r="507" spans="1:13" ht="12.75">
      <c r="A507" s="13" t="s">
        <v>880</v>
      </c>
      <c r="B507" s="185"/>
      <c r="C507" s="93"/>
      <c r="D507" s="14" t="s">
        <v>222</v>
      </c>
      <c r="E507" s="198"/>
      <c r="F507" s="7">
        <v>10</v>
      </c>
      <c r="G507" s="8">
        <f t="shared" si="41"/>
        <v>0</v>
      </c>
      <c r="H507" s="9">
        <v>0.067</v>
      </c>
      <c r="I507" s="10">
        <f t="shared" si="42"/>
        <v>0</v>
      </c>
      <c r="J507" s="15">
        <v>0.062</v>
      </c>
      <c r="K507" s="10">
        <f t="shared" si="43"/>
        <v>0</v>
      </c>
      <c r="L507" s="87">
        <v>0.106</v>
      </c>
      <c r="M507" s="12">
        <f t="shared" si="44"/>
        <v>0</v>
      </c>
    </row>
    <row r="508" spans="1:13" ht="13.5" thickBot="1">
      <c r="A508" s="18" t="s">
        <v>881</v>
      </c>
      <c r="B508" s="186"/>
      <c r="C508" s="243"/>
      <c r="D508" s="19" t="s">
        <v>224</v>
      </c>
      <c r="E508" s="198"/>
      <c r="F508" s="7">
        <v>5</v>
      </c>
      <c r="G508" s="8">
        <f t="shared" si="41"/>
        <v>0</v>
      </c>
      <c r="H508" s="9">
        <v>0.089</v>
      </c>
      <c r="I508" s="10">
        <f t="shared" si="42"/>
        <v>0</v>
      </c>
      <c r="J508" s="15">
        <v>0.084</v>
      </c>
      <c r="K508" s="10">
        <f t="shared" si="43"/>
        <v>0</v>
      </c>
      <c r="L508" s="87">
        <v>0.106</v>
      </c>
      <c r="M508" s="12">
        <f t="shared" si="44"/>
        <v>0</v>
      </c>
    </row>
    <row r="509" spans="1:13" ht="15.75" thickBot="1">
      <c r="A509" s="5" t="s">
        <v>882</v>
      </c>
      <c r="B509" s="152" t="s">
        <v>749</v>
      </c>
      <c r="C509" s="222"/>
      <c r="D509" s="57" t="s">
        <v>220</v>
      </c>
      <c r="E509" s="198"/>
      <c r="F509" s="7">
        <v>10</v>
      </c>
      <c r="G509" s="8">
        <f t="shared" si="41"/>
        <v>0</v>
      </c>
      <c r="H509" s="9">
        <v>0.126</v>
      </c>
      <c r="I509" s="10">
        <f t="shared" si="42"/>
        <v>0</v>
      </c>
      <c r="J509" s="15">
        <v>0.103</v>
      </c>
      <c r="K509" s="10">
        <f t="shared" si="43"/>
        <v>0</v>
      </c>
      <c r="L509" s="87">
        <v>0.027</v>
      </c>
      <c r="M509" s="12">
        <f t="shared" si="44"/>
        <v>0</v>
      </c>
    </row>
    <row r="510" spans="1:13" ht="12.75">
      <c r="A510" s="13" t="s">
        <v>883</v>
      </c>
      <c r="B510" s="181"/>
      <c r="C510" s="89"/>
      <c r="D510" s="14" t="s">
        <v>222</v>
      </c>
      <c r="E510" s="198"/>
      <c r="F510" s="7">
        <v>10</v>
      </c>
      <c r="G510" s="8">
        <f t="shared" si="41"/>
        <v>0</v>
      </c>
      <c r="H510" s="9">
        <v>0.146</v>
      </c>
      <c r="I510" s="10">
        <f t="shared" si="42"/>
        <v>0</v>
      </c>
      <c r="J510" s="15">
        <v>0.135</v>
      </c>
      <c r="K510" s="10">
        <f t="shared" si="43"/>
        <v>0</v>
      </c>
      <c r="L510" s="87">
        <v>0.047</v>
      </c>
      <c r="M510" s="12">
        <f t="shared" si="44"/>
        <v>0</v>
      </c>
    </row>
    <row r="511" spans="1:13" ht="13.5" thickBot="1">
      <c r="A511" s="18" t="s">
        <v>884</v>
      </c>
      <c r="B511" s="182"/>
      <c r="C511" s="90"/>
      <c r="D511" s="19" t="s">
        <v>224</v>
      </c>
      <c r="E511" s="198"/>
      <c r="F511" s="7">
        <v>10</v>
      </c>
      <c r="G511" s="8">
        <f t="shared" si="41"/>
        <v>0</v>
      </c>
      <c r="H511" s="9">
        <v>0.253</v>
      </c>
      <c r="I511" s="10">
        <f t="shared" si="42"/>
        <v>0</v>
      </c>
      <c r="J511" s="15">
        <v>0.23</v>
      </c>
      <c r="K511" s="10">
        <f t="shared" si="43"/>
        <v>0</v>
      </c>
      <c r="L511" s="87">
        <v>0.056</v>
      </c>
      <c r="M511" s="12">
        <f t="shared" si="44"/>
        <v>0</v>
      </c>
    </row>
    <row r="512" spans="1:13" ht="15.75" thickBot="1">
      <c r="A512" s="5" t="s">
        <v>885</v>
      </c>
      <c r="B512" s="153" t="s">
        <v>537</v>
      </c>
      <c r="C512" s="212" t="s">
        <v>48</v>
      </c>
      <c r="D512" s="57" t="s">
        <v>220</v>
      </c>
      <c r="E512" s="198"/>
      <c r="F512" s="7">
        <v>50</v>
      </c>
      <c r="G512" s="8">
        <f t="shared" si="41"/>
        <v>0</v>
      </c>
      <c r="H512" s="9">
        <v>0.122</v>
      </c>
      <c r="I512" s="10">
        <f t="shared" si="42"/>
        <v>0</v>
      </c>
      <c r="J512" s="15">
        <v>0.117</v>
      </c>
      <c r="K512" s="10">
        <f t="shared" si="43"/>
        <v>0</v>
      </c>
      <c r="L512" s="87">
        <v>0.026</v>
      </c>
      <c r="M512" s="12">
        <f t="shared" si="44"/>
        <v>0</v>
      </c>
    </row>
    <row r="513" spans="1:13" ht="12.75">
      <c r="A513" s="13" t="s">
        <v>886</v>
      </c>
      <c r="B513" s="136"/>
      <c r="C513" s="206"/>
      <c r="D513" s="14" t="s">
        <v>222</v>
      </c>
      <c r="E513" s="198"/>
      <c r="F513" s="7">
        <v>40</v>
      </c>
      <c r="G513" s="8">
        <f t="shared" si="41"/>
        <v>0</v>
      </c>
      <c r="H513" s="9">
        <v>0.174</v>
      </c>
      <c r="I513" s="10">
        <f t="shared" si="42"/>
        <v>0</v>
      </c>
      <c r="J513" s="15">
        <v>0.167</v>
      </c>
      <c r="K513" s="10">
        <f t="shared" si="43"/>
        <v>0</v>
      </c>
      <c r="L513" s="87">
        <v>0.033</v>
      </c>
      <c r="M513" s="12">
        <f t="shared" si="44"/>
        <v>0</v>
      </c>
    </row>
    <row r="514" spans="1:13" ht="12.75">
      <c r="A514" s="13" t="s">
        <v>887</v>
      </c>
      <c r="B514" s="136"/>
      <c r="C514" s="206"/>
      <c r="D514" s="14" t="s">
        <v>224</v>
      </c>
      <c r="E514" s="198"/>
      <c r="F514" s="7">
        <v>25</v>
      </c>
      <c r="G514" s="8">
        <f t="shared" si="41"/>
        <v>0</v>
      </c>
      <c r="H514" s="9">
        <v>0.307</v>
      </c>
      <c r="I514" s="10">
        <f t="shared" si="42"/>
        <v>0</v>
      </c>
      <c r="J514" s="15">
        <v>0.297</v>
      </c>
      <c r="K514" s="10">
        <f t="shared" si="43"/>
        <v>0</v>
      </c>
      <c r="L514" s="87">
        <v>0.089</v>
      </c>
      <c r="M514" s="12">
        <f t="shared" si="44"/>
        <v>0</v>
      </c>
    </row>
    <row r="515" spans="1:13" ht="13.5" thickBot="1">
      <c r="A515" s="18" t="s">
        <v>888</v>
      </c>
      <c r="B515" s="138"/>
      <c r="C515" s="207"/>
      <c r="D515" s="16" t="s">
        <v>226</v>
      </c>
      <c r="E515" s="198"/>
      <c r="F515" s="7">
        <v>10</v>
      </c>
      <c r="G515" s="8">
        <f t="shared" si="41"/>
        <v>0</v>
      </c>
      <c r="H515" s="9">
        <v>0.573</v>
      </c>
      <c r="I515" s="10">
        <f t="shared" si="42"/>
        <v>0</v>
      </c>
      <c r="J515" s="15">
        <v>0.544</v>
      </c>
      <c r="K515" s="10">
        <f t="shared" si="43"/>
        <v>0</v>
      </c>
      <c r="L515" s="87">
        <v>0.166</v>
      </c>
      <c r="M515" s="12">
        <f t="shared" si="44"/>
        <v>0</v>
      </c>
    </row>
    <row r="516" spans="1:13" ht="15.75" thickBot="1">
      <c r="A516" s="60" t="s">
        <v>889</v>
      </c>
      <c r="B516" s="139" t="s">
        <v>890</v>
      </c>
      <c r="C516" s="236"/>
      <c r="D516" s="17" t="s">
        <v>723</v>
      </c>
      <c r="E516" s="199"/>
      <c r="F516" s="7">
        <v>20</v>
      </c>
      <c r="G516" s="8">
        <f t="shared" si="41"/>
        <v>0</v>
      </c>
      <c r="H516" s="9">
        <v>0</v>
      </c>
      <c r="I516" s="10">
        <f t="shared" si="42"/>
        <v>0</v>
      </c>
      <c r="J516" s="15">
        <v>0.157</v>
      </c>
      <c r="K516" s="10">
        <f t="shared" si="43"/>
        <v>0</v>
      </c>
      <c r="L516" s="87"/>
      <c r="M516" s="12"/>
    </row>
    <row r="517" spans="1:13" ht="15.75" thickBot="1">
      <c r="A517" s="60" t="s">
        <v>891</v>
      </c>
      <c r="B517" s="139" t="s">
        <v>892</v>
      </c>
      <c r="C517" s="236"/>
      <c r="D517" s="17" t="s">
        <v>723</v>
      </c>
      <c r="E517" s="199"/>
      <c r="F517" s="7">
        <v>20</v>
      </c>
      <c r="G517" s="8">
        <f t="shared" si="41"/>
        <v>0</v>
      </c>
      <c r="H517" s="9">
        <v>0</v>
      </c>
      <c r="I517" s="10">
        <f t="shared" si="42"/>
        <v>0</v>
      </c>
      <c r="J517" s="15">
        <v>0.152</v>
      </c>
      <c r="K517" s="10">
        <f t="shared" si="43"/>
        <v>0</v>
      </c>
      <c r="L517" s="87"/>
      <c r="M517" s="12"/>
    </row>
    <row r="518" spans="1:13" ht="15.75" thickBot="1">
      <c r="A518" s="5" t="s">
        <v>893</v>
      </c>
      <c r="B518" s="152" t="s">
        <v>894</v>
      </c>
      <c r="C518" s="225"/>
      <c r="D518" s="69" t="s">
        <v>895</v>
      </c>
      <c r="E518" s="198"/>
      <c r="F518" s="7">
        <v>100</v>
      </c>
      <c r="G518" s="8">
        <f t="shared" si="41"/>
        <v>0</v>
      </c>
      <c r="H518" s="9">
        <v>0.089</v>
      </c>
      <c r="I518" s="10">
        <f t="shared" si="42"/>
        <v>0</v>
      </c>
      <c r="J518" s="15">
        <v>0.087</v>
      </c>
      <c r="K518" s="10">
        <f t="shared" si="43"/>
        <v>0</v>
      </c>
      <c r="L518" s="87">
        <v>0.008</v>
      </c>
      <c r="M518" s="12">
        <f aca="true" t="shared" si="45" ref="M518:M531">L518*E518/100</f>
        <v>0</v>
      </c>
    </row>
    <row r="519" spans="1:13" ht="12.75">
      <c r="A519" s="13" t="s">
        <v>896</v>
      </c>
      <c r="B519" s="136"/>
      <c r="C519" s="226"/>
      <c r="D519" s="14" t="s">
        <v>897</v>
      </c>
      <c r="E519" s="198"/>
      <c r="F519" s="7">
        <v>50</v>
      </c>
      <c r="G519" s="8">
        <f t="shared" si="41"/>
        <v>0</v>
      </c>
      <c r="H519" s="9">
        <v>0.139</v>
      </c>
      <c r="I519" s="10">
        <f t="shared" si="42"/>
        <v>0</v>
      </c>
      <c r="J519" s="15">
        <v>0.135</v>
      </c>
      <c r="K519" s="10">
        <f t="shared" si="43"/>
        <v>0</v>
      </c>
      <c r="L519" s="87">
        <v>0.013</v>
      </c>
      <c r="M519" s="12">
        <f t="shared" si="45"/>
        <v>0</v>
      </c>
    </row>
    <row r="520" spans="1:13" ht="13.5" thickBot="1">
      <c r="A520" s="18" t="s">
        <v>898</v>
      </c>
      <c r="B520" s="138"/>
      <c r="C520" s="227"/>
      <c r="D520" s="19" t="s">
        <v>899</v>
      </c>
      <c r="E520" s="198"/>
      <c r="F520" s="7">
        <v>25</v>
      </c>
      <c r="G520" s="8">
        <f aca="true" t="shared" si="46" ref="G520:G531">E520/F520</f>
        <v>0</v>
      </c>
      <c r="H520" s="9">
        <v>0.224</v>
      </c>
      <c r="I520" s="10">
        <f aca="true" t="shared" si="47" ref="I520:I531">E520*H520</f>
        <v>0</v>
      </c>
      <c r="J520" s="15">
        <v>0.215</v>
      </c>
      <c r="K520" s="10">
        <f t="shared" si="43"/>
        <v>0</v>
      </c>
      <c r="L520" s="87">
        <v>0.05</v>
      </c>
      <c r="M520" s="12">
        <f t="shared" si="45"/>
        <v>0</v>
      </c>
    </row>
    <row r="521" spans="1:13" ht="15.75" thickBot="1">
      <c r="A521" s="5" t="s">
        <v>900</v>
      </c>
      <c r="B521" s="152" t="s">
        <v>901</v>
      </c>
      <c r="C521" s="225"/>
      <c r="D521" s="57" t="s">
        <v>902</v>
      </c>
      <c r="E521" s="198"/>
      <c r="F521" s="7">
        <v>100</v>
      </c>
      <c r="G521" s="8">
        <f t="shared" si="46"/>
        <v>0</v>
      </c>
      <c r="H521" s="9">
        <v>0.123</v>
      </c>
      <c r="I521" s="10">
        <f t="shared" si="47"/>
        <v>0</v>
      </c>
      <c r="J521" s="15">
        <v>0.12</v>
      </c>
      <c r="K521" s="10">
        <f t="shared" si="43"/>
        <v>0</v>
      </c>
      <c r="L521" s="87">
        <v>0.008</v>
      </c>
      <c r="M521" s="12">
        <f t="shared" si="45"/>
        <v>0</v>
      </c>
    </row>
    <row r="522" spans="1:13" ht="12.75">
      <c r="A522" s="13" t="s">
        <v>903</v>
      </c>
      <c r="B522" s="136"/>
      <c r="C522" s="226"/>
      <c r="D522" s="14" t="s">
        <v>897</v>
      </c>
      <c r="E522" s="198"/>
      <c r="F522" s="7">
        <v>100</v>
      </c>
      <c r="G522" s="8">
        <f t="shared" si="46"/>
        <v>0</v>
      </c>
      <c r="H522" s="9">
        <v>0.203</v>
      </c>
      <c r="I522" s="10">
        <f t="shared" si="47"/>
        <v>0</v>
      </c>
      <c r="J522" s="15">
        <v>0.201</v>
      </c>
      <c r="K522" s="10">
        <f t="shared" si="43"/>
        <v>0</v>
      </c>
      <c r="L522" s="87">
        <v>0.013</v>
      </c>
      <c r="M522" s="12">
        <f t="shared" si="45"/>
        <v>0</v>
      </c>
    </row>
    <row r="523" spans="1:13" ht="13.5" thickBot="1">
      <c r="A523" s="18" t="s">
        <v>904</v>
      </c>
      <c r="B523" s="138"/>
      <c r="C523" s="227"/>
      <c r="D523" s="19" t="s">
        <v>899</v>
      </c>
      <c r="E523" s="198"/>
      <c r="F523" s="7">
        <v>25</v>
      </c>
      <c r="G523" s="8">
        <f t="shared" si="46"/>
        <v>0</v>
      </c>
      <c r="H523" s="9">
        <v>0.328</v>
      </c>
      <c r="I523" s="10">
        <f t="shared" si="47"/>
        <v>0</v>
      </c>
      <c r="J523" s="15">
        <v>0.319</v>
      </c>
      <c r="K523" s="10">
        <f t="shared" si="43"/>
        <v>0</v>
      </c>
      <c r="L523" s="87">
        <v>0.051</v>
      </c>
      <c r="M523" s="12">
        <f t="shared" si="45"/>
        <v>0</v>
      </c>
    </row>
    <row r="524" spans="1:13" ht="15.75" thickBot="1">
      <c r="A524" s="37" t="s">
        <v>905</v>
      </c>
      <c r="B524" s="139" t="s">
        <v>906</v>
      </c>
      <c r="C524" s="222"/>
      <c r="D524" s="57" t="s">
        <v>907</v>
      </c>
      <c r="E524" s="198"/>
      <c r="F524" s="7">
        <v>1</v>
      </c>
      <c r="G524" s="8">
        <f t="shared" si="46"/>
        <v>0</v>
      </c>
      <c r="H524" s="9">
        <v>0.003</v>
      </c>
      <c r="I524" s="10">
        <f t="shared" si="47"/>
        <v>0</v>
      </c>
      <c r="J524" s="15">
        <v>0.003</v>
      </c>
      <c r="K524" s="10">
        <f aca="true" t="shared" si="48" ref="K524:K531">J524*E524</f>
        <v>0</v>
      </c>
      <c r="L524" s="94">
        <v>0.006</v>
      </c>
      <c r="M524" s="12">
        <f t="shared" si="45"/>
        <v>0</v>
      </c>
    </row>
    <row r="525" spans="1:13" ht="13.5" thickBot="1">
      <c r="A525" s="41" t="s">
        <v>908</v>
      </c>
      <c r="B525" s="138"/>
      <c r="C525" s="207"/>
      <c r="D525" s="19" t="s">
        <v>909</v>
      </c>
      <c r="E525" s="198"/>
      <c r="F525" s="7">
        <v>1</v>
      </c>
      <c r="G525" s="8">
        <f t="shared" si="46"/>
        <v>0</v>
      </c>
      <c r="H525" s="9">
        <v>0.003</v>
      </c>
      <c r="I525" s="10">
        <f t="shared" si="47"/>
        <v>0</v>
      </c>
      <c r="J525" s="15">
        <v>0.003</v>
      </c>
      <c r="K525" s="10">
        <f t="shared" si="48"/>
        <v>0</v>
      </c>
      <c r="L525" s="88">
        <v>0.006</v>
      </c>
      <c r="M525" s="12">
        <f t="shared" si="45"/>
        <v>0</v>
      </c>
    </row>
    <row r="526" spans="1:13" ht="15.75" thickBot="1">
      <c r="A526" s="5" t="s">
        <v>910</v>
      </c>
      <c r="B526" s="153" t="s">
        <v>911</v>
      </c>
      <c r="C526" s="212" t="s">
        <v>48</v>
      </c>
      <c r="D526" s="57" t="s">
        <v>912</v>
      </c>
      <c r="E526" s="198"/>
      <c r="F526" s="7">
        <v>500</v>
      </c>
      <c r="G526" s="8">
        <f t="shared" si="46"/>
        <v>0</v>
      </c>
      <c r="H526" s="9">
        <v>0.005</v>
      </c>
      <c r="I526" s="10">
        <f t="shared" si="47"/>
        <v>0</v>
      </c>
      <c r="J526" s="15">
        <v>0.004</v>
      </c>
      <c r="K526" s="10">
        <f t="shared" si="48"/>
        <v>0</v>
      </c>
      <c r="L526" s="87">
        <v>0.003</v>
      </c>
      <c r="M526" s="12">
        <f t="shared" si="45"/>
        <v>0</v>
      </c>
    </row>
    <row r="527" spans="1:13" ht="12.75">
      <c r="A527" s="13" t="s">
        <v>913</v>
      </c>
      <c r="B527" s="136"/>
      <c r="C527" s="206"/>
      <c r="D527" s="14" t="s">
        <v>914</v>
      </c>
      <c r="E527" s="198"/>
      <c r="F527" s="7">
        <v>500</v>
      </c>
      <c r="G527" s="8">
        <f t="shared" si="46"/>
        <v>0</v>
      </c>
      <c r="H527" s="9">
        <v>0.006</v>
      </c>
      <c r="I527" s="10">
        <f t="shared" si="47"/>
        <v>0</v>
      </c>
      <c r="J527" s="15">
        <v>0.005</v>
      </c>
      <c r="K527" s="10">
        <f t="shared" si="48"/>
        <v>0</v>
      </c>
      <c r="L527" s="87">
        <v>0.005</v>
      </c>
      <c r="M527" s="12">
        <f t="shared" si="45"/>
        <v>0</v>
      </c>
    </row>
    <row r="528" spans="1:13" ht="12.75">
      <c r="A528" s="13" t="s">
        <v>915</v>
      </c>
      <c r="B528" s="136"/>
      <c r="C528" s="206"/>
      <c r="D528" s="14" t="s">
        <v>916</v>
      </c>
      <c r="E528" s="198"/>
      <c r="F528" s="7">
        <v>200</v>
      </c>
      <c r="G528" s="8">
        <f t="shared" si="46"/>
        <v>0</v>
      </c>
      <c r="H528" s="9">
        <v>0.008</v>
      </c>
      <c r="I528" s="10">
        <f t="shared" si="47"/>
        <v>0</v>
      </c>
      <c r="J528" s="15">
        <v>0.008</v>
      </c>
      <c r="K528" s="10">
        <f t="shared" si="48"/>
        <v>0</v>
      </c>
      <c r="L528" s="87">
        <v>0.007</v>
      </c>
      <c r="M528" s="12">
        <f t="shared" si="45"/>
        <v>0</v>
      </c>
    </row>
    <row r="529" spans="1:13" ht="13.5" thickBot="1">
      <c r="A529" s="18" t="s">
        <v>917</v>
      </c>
      <c r="B529" s="138"/>
      <c r="C529" s="244" t="s">
        <v>918</v>
      </c>
      <c r="D529" s="19" t="s">
        <v>919</v>
      </c>
      <c r="E529" s="198"/>
      <c r="F529" s="7">
        <v>50</v>
      </c>
      <c r="G529" s="8">
        <f t="shared" si="46"/>
        <v>0</v>
      </c>
      <c r="H529" s="9">
        <v>0.015</v>
      </c>
      <c r="I529" s="10">
        <f t="shared" si="47"/>
        <v>0</v>
      </c>
      <c r="J529" s="15">
        <v>0.014</v>
      </c>
      <c r="K529" s="10">
        <f t="shared" si="48"/>
        <v>0</v>
      </c>
      <c r="L529" s="88">
        <v>0.007</v>
      </c>
      <c r="M529" s="12">
        <f t="shared" si="45"/>
        <v>0</v>
      </c>
    </row>
    <row r="530" spans="1:13" ht="15.75" thickBot="1">
      <c r="A530" s="5" t="s">
        <v>920</v>
      </c>
      <c r="B530" s="187" t="s">
        <v>669</v>
      </c>
      <c r="C530" s="230"/>
      <c r="D530" s="57" t="s">
        <v>921</v>
      </c>
      <c r="E530" s="198"/>
      <c r="F530" s="7">
        <v>50</v>
      </c>
      <c r="G530" s="8">
        <f t="shared" si="46"/>
        <v>0</v>
      </c>
      <c r="H530" s="9">
        <v>0.014</v>
      </c>
      <c r="I530" s="10">
        <f t="shared" si="47"/>
        <v>0</v>
      </c>
      <c r="J530" s="11">
        <v>0.008</v>
      </c>
      <c r="K530" s="10">
        <f t="shared" si="48"/>
        <v>0</v>
      </c>
      <c r="L530" s="87">
        <v>0.005</v>
      </c>
      <c r="M530" s="12">
        <f t="shared" si="45"/>
        <v>0</v>
      </c>
    </row>
    <row r="531" spans="1:13" ht="13.5" thickBot="1">
      <c r="A531" s="18" t="s">
        <v>922</v>
      </c>
      <c r="B531" s="188"/>
      <c r="C531" s="237"/>
      <c r="D531" s="19" t="s">
        <v>923</v>
      </c>
      <c r="E531" s="198"/>
      <c r="F531" s="7">
        <v>50</v>
      </c>
      <c r="G531" s="8">
        <f t="shared" si="46"/>
        <v>0</v>
      </c>
      <c r="H531" s="9">
        <v>0.019</v>
      </c>
      <c r="I531" s="10">
        <f t="shared" si="47"/>
        <v>0</v>
      </c>
      <c r="J531" s="11">
        <v>0.017</v>
      </c>
      <c r="K531" s="10">
        <f t="shared" si="48"/>
        <v>0</v>
      </c>
      <c r="L531" s="87">
        <v>0.007</v>
      </c>
      <c r="M531" s="12">
        <f t="shared" si="45"/>
        <v>0</v>
      </c>
    </row>
    <row r="532" spans="1:13" ht="15.75" thickBot="1">
      <c r="A532" s="123"/>
      <c r="B532" s="124" t="s">
        <v>24</v>
      </c>
      <c r="C532" s="204"/>
      <c r="D532" s="125"/>
      <c r="E532" s="126"/>
      <c r="F532" s="127"/>
      <c r="G532" s="128"/>
      <c r="H532" s="129"/>
      <c r="I532" s="130"/>
      <c r="J532" s="129"/>
      <c r="K532" s="130"/>
      <c r="L532" s="131"/>
      <c r="M532" s="132"/>
    </row>
    <row r="533" spans="1:13" ht="15.75" thickBot="1">
      <c r="A533" s="104" t="s">
        <v>23</v>
      </c>
      <c r="B533" s="194" t="s">
        <v>929</v>
      </c>
      <c r="C533" s="246" t="s">
        <v>930</v>
      </c>
      <c r="D533" s="105" t="s">
        <v>53</v>
      </c>
      <c r="E533" s="198"/>
      <c r="F533" s="7">
        <v>200</v>
      </c>
      <c r="G533" s="50">
        <f>E533/F533</f>
        <v>0</v>
      </c>
      <c r="H533" s="9">
        <v>0.113</v>
      </c>
      <c r="I533" s="12">
        <f>E533*H533</f>
        <v>0</v>
      </c>
      <c r="J533" s="9">
        <v>0.1043</v>
      </c>
      <c r="K533" s="12">
        <f>J533*E533</f>
        <v>0</v>
      </c>
      <c r="L533" s="52">
        <v>0.125</v>
      </c>
      <c r="M533" s="12">
        <f>L533*G533</f>
        <v>0</v>
      </c>
    </row>
    <row r="534" spans="1:13" ht="15.75" thickBot="1">
      <c r="A534" s="104" t="s">
        <v>22</v>
      </c>
      <c r="B534" s="195" t="s">
        <v>931</v>
      </c>
      <c r="C534" s="246" t="s">
        <v>930</v>
      </c>
      <c r="D534" s="202" t="s">
        <v>53</v>
      </c>
      <c r="E534" s="254"/>
      <c r="F534" s="80">
        <v>200</v>
      </c>
      <c r="G534" s="106">
        <f>E534/F534</f>
        <v>0</v>
      </c>
      <c r="H534" s="81">
        <v>0.1</v>
      </c>
      <c r="I534" s="49">
        <f>E534*H534</f>
        <v>0</v>
      </c>
      <c r="J534" s="81">
        <v>0.0912</v>
      </c>
      <c r="K534" s="49">
        <f>J534*E534</f>
        <v>0</v>
      </c>
      <c r="L534" s="107">
        <v>0.125</v>
      </c>
      <c r="M534" s="49">
        <f>L534*G534</f>
        <v>0</v>
      </c>
    </row>
    <row r="535" spans="1:13" ht="15.75" thickBot="1">
      <c r="A535" s="102"/>
      <c r="B535" s="178" t="s">
        <v>0</v>
      </c>
      <c r="C535" s="103"/>
      <c r="D535" s="255"/>
      <c r="E535" s="200"/>
      <c r="F535" s="95"/>
      <c r="G535" s="95"/>
      <c r="H535" s="95"/>
      <c r="I535" s="95"/>
      <c r="J535" s="95"/>
      <c r="K535" s="95"/>
      <c r="L535" s="95"/>
      <c r="M535" s="256"/>
    </row>
    <row r="536" spans="1:13" ht="15.75" thickBot="1">
      <c r="A536" s="96">
        <v>16</v>
      </c>
      <c r="B536" s="164" t="s">
        <v>924</v>
      </c>
      <c r="C536" s="222"/>
      <c r="D536" s="14" t="s">
        <v>511</v>
      </c>
      <c r="E536" s="201"/>
      <c r="F536" s="7">
        <v>1000</v>
      </c>
      <c r="G536" s="8">
        <f aca="true" t="shared" si="49" ref="G536:G558">E536/F536</f>
        <v>0</v>
      </c>
      <c r="H536" s="9">
        <v>0.0073</v>
      </c>
      <c r="I536" s="10">
        <f aca="true" t="shared" si="50" ref="I536:I558">H536*E536</f>
        <v>0</v>
      </c>
      <c r="J536" s="9">
        <v>0.007</v>
      </c>
      <c r="K536" s="10">
        <f aca="true" t="shared" si="51" ref="K536:K558">E536*J536</f>
        <v>0</v>
      </c>
      <c r="L536" s="12">
        <f aca="true" t="shared" si="52" ref="L536:L547">(0.59*0.39*0.43)</f>
        <v>0.098943</v>
      </c>
      <c r="M536" s="12">
        <f aca="true" t="shared" si="53" ref="M536:M547">L536*G536</f>
        <v>0</v>
      </c>
    </row>
    <row r="537" spans="1:13" ht="15">
      <c r="A537" s="96">
        <v>20</v>
      </c>
      <c r="B537" s="263"/>
      <c r="C537" s="209"/>
      <c r="D537" s="14"/>
      <c r="E537" s="201"/>
      <c r="F537" s="7">
        <v>500</v>
      </c>
      <c r="G537" s="8">
        <f>E537/F537</f>
        <v>0</v>
      </c>
      <c r="H537" s="9">
        <v>0.0071375</v>
      </c>
      <c r="I537" s="10">
        <f>H537*E537</f>
        <v>0</v>
      </c>
      <c r="J537" s="9">
        <v>0.006475</v>
      </c>
      <c r="K537" s="10">
        <f>E537*J537</f>
        <v>0</v>
      </c>
      <c r="L537" s="12">
        <f t="shared" si="52"/>
        <v>0.098943</v>
      </c>
      <c r="M537" s="12">
        <f>L537*G537</f>
        <v>0</v>
      </c>
    </row>
    <row r="538" spans="1:13" ht="12.75">
      <c r="A538" s="96" t="s">
        <v>34</v>
      </c>
      <c r="B538" s="165"/>
      <c r="C538" s="109" t="s">
        <v>925</v>
      </c>
      <c r="D538" s="14" t="s">
        <v>513</v>
      </c>
      <c r="E538" s="201"/>
      <c r="F538" s="7">
        <v>500</v>
      </c>
      <c r="G538" s="8">
        <f t="shared" si="49"/>
        <v>0</v>
      </c>
      <c r="H538" s="9">
        <v>0.0096</v>
      </c>
      <c r="I538" s="10">
        <f t="shared" si="50"/>
        <v>0</v>
      </c>
      <c r="J538" s="9">
        <v>0.008584615384615385</v>
      </c>
      <c r="K538" s="10">
        <f t="shared" si="51"/>
        <v>0</v>
      </c>
      <c r="L538" s="12">
        <f t="shared" si="52"/>
        <v>0.098943</v>
      </c>
      <c r="M538" s="12">
        <f t="shared" si="53"/>
        <v>0</v>
      </c>
    </row>
    <row r="539" spans="1:13" ht="14.25">
      <c r="A539" s="96" t="s">
        <v>35</v>
      </c>
      <c r="B539" s="189"/>
      <c r="C539" s="109" t="s">
        <v>925</v>
      </c>
      <c r="D539" s="14" t="s">
        <v>542</v>
      </c>
      <c r="E539" s="201"/>
      <c r="F539" s="7">
        <v>500</v>
      </c>
      <c r="G539" s="8">
        <f t="shared" si="49"/>
        <v>0</v>
      </c>
      <c r="H539" s="9">
        <v>0.0126</v>
      </c>
      <c r="I539" s="10">
        <f t="shared" si="50"/>
        <v>0</v>
      </c>
      <c r="J539" s="9">
        <v>0.012199999999999999</v>
      </c>
      <c r="K539" s="10">
        <f t="shared" si="51"/>
        <v>0</v>
      </c>
      <c r="L539" s="12">
        <f t="shared" si="52"/>
        <v>0.098943</v>
      </c>
      <c r="M539" s="12">
        <f t="shared" si="53"/>
        <v>0</v>
      </c>
    </row>
    <row r="540" spans="1:13" ht="12.75">
      <c r="A540" s="97" t="s">
        <v>36</v>
      </c>
      <c r="B540" s="190"/>
      <c r="C540" s="109" t="s">
        <v>925</v>
      </c>
      <c r="D540" s="14" t="s">
        <v>517</v>
      </c>
      <c r="E540" s="201"/>
      <c r="F540" s="7">
        <v>500</v>
      </c>
      <c r="G540" s="8">
        <f t="shared" si="49"/>
        <v>0</v>
      </c>
      <c r="H540" s="9">
        <v>0.0168</v>
      </c>
      <c r="I540" s="10">
        <f t="shared" si="50"/>
        <v>0</v>
      </c>
      <c r="J540" s="9">
        <v>0.0141</v>
      </c>
      <c r="K540" s="10">
        <f t="shared" si="51"/>
        <v>0</v>
      </c>
      <c r="L540" s="12">
        <f t="shared" si="52"/>
        <v>0.098943</v>
      </c>
      <c r="M540" s="12">
        <f t="shared" si="53"/>
        <v>0</v>
      </c>
    </row>
    <row r="541" spans="1:13" ht="12.75">
      <c r="A541" s="97" t="s">
        <v>37</v>
      </c>
      <c r="B541" s="191"/>
      <c r="C541" s="109" t="s">
        <v>925</v>
      </c>
      <c r="D541" s="14" t="s">
        <v>519</v>
      </c>
      <c r="E541" s="201"/>
      <c r="F541" s="7">
        <v>200</v>
      </c>
      <c r="G541" s="8">
        <f t="shared" si="49"/>
        <v>0</v>
      </c>
      <c r="H541" s="9">
        <v>0.0285</v>
      </c>
      <c r="I541" s="10">
        <f t="shared" si="50"/>
        <v>0</v>
      </c>
      <c r="J541" s="9">
        <v>0.0265</v>
      </c>
      <c r="K541" s="10">
        <f t="shared" si="51"/>
        <v>0</v>
      </c>
      <c r="L541" s="12">
        <f t="shared" si="52"/>
        <v>0.098943</v>
      </c>
      <c r="M541" s="12">
        <f t="shared" si="53"/>
        <v>0</v>
      </c>
    </row>
    <row r="542" spans="1:13" ht="12.75">
      <c r="A542" s="98" t="s">
        <v>38</v>
      </c>
      <c r="B542" s="191"/>
      <c r="C542" s="109" t="s">
        <v>925</v>
      </c>
      <c r="D542" s="14" t="s">
        <v>521</v>
      </c>
      <c r="E542" s="201"/>
      <c r="F542" s="7">
        <v>100</v>
      </c>
      <c r="G542" s="8">
        <f t="shared" si="49"/>
        <v>0</v>
      </c>
      <c r="H542" s="9">
        <v>0.04</v>
      </c>
      <c r="I542" s="10">
        <f t="shared" si="50"/>
        <v>0</v>
      </c>
      <c r="J542" s="9">
        <v>0.035</v>
      </c>
      <c r="K542" s="10">
        <f t="shared" si="51"/>
        <v>0</v>
      </c>
      <c r="L542" s="12">
        <f t="shared" si="52"/>
        <v>0.098943</v>
      </c>
      <c r="M542" s="12">
        <f t="shared" si="53"/>
        <v>0</v>
      </c>
    </row>
    <row r="543" spans="1:13" ht="12.75">
      <c r="A543" s="98" t="s">
        <v>39</v>
      </c>
      <c r="B543" s="191"/>
      <c r="C543" s="109" t="s">
        <v>662</v>
      </c>
      <c r="D543" s="99" t="s">
        <v>586</v>
      </c>
      <c r="E543" s="201"/>
      <c r="F543" s="7">
        <v>50</v>
      </c>
      <c r="G543" s="8">
        <f t="shared" si="49"/>
        <v>0</v>
      </c>
      <c r="H543" s="9">
        <v>0.09200000000000001</v>
      </c>
      <c r="I543" s="10">
        <f t="shared" si="50"/>
        <v>0</v>
      </c>
      <c r="J543" s="9">
        <v>0.084</v>
      </c>
      <c r="K543" s="10">
        <f t="shared" si="51"/>
        <v>0</v>
      </c>
      <c r="L543" s="12">
        <f t="shared" si="52"/>
        <v>0.098943</v>
      </c>
      <c r="M543" s="12">
        <f t="shared" si="53"/>
        <v>0</v>
      </c>
    </row>
    <row r="544" spans="1:13" ht="12.75">
      <c r="A544" s="98" t="s">
        <v>40</v>
      </c>
      <c r="B544" s="191"/>
      <c r="C544" s="109" t="s">
        <v>662</v>
      </c>
      <c r="D544" s="14" t="s">
        <v>588</v>
      </c>
      <c r="E544" s="201"/>
      <c r="F544" s="7">
        <v>50</v>
      </c>
      <c r="G544" s="8">
        <f t="shared" si="49"/>
        <v>0</v>
      </c>
      <c r="H544" s="9">
        <v>0.11800000000000001</v>
      </c>
      <c r="I544" s="10">
        <f t="shared" si="50"/>
        <v>0</v>
      </c>
      <c r="J544" s="9">
        <v>0.11</v>
      </c>
      <c r="K544" s="10">
        <f t="shared" si="51"/>
        <v>0</v>
      </c>
      <c r="L544" s="12">
        <f t="shared" si="52"/>
        <v>0.098943</v>
      </c>
      <c r="M544" s="12">
        <f t="shared" si="53"/>
        <v>0</v>
      </c>
    </row>
    <row r="545" spans="1:13" ht="13.5" thickBot="1">
      <c r="A545" s="100" t="s">
        <v>41</v>
      </c>
      <c r="B545" s="192"/>
      <c r="C545" s="238" t="s">
        <v>662</v>
      </c>
      <c r="D545" s="19" t="s">
        <v>590</v>
      </c>
      <c r="E545" s="201"/>
      <c r="F545" s="7">
        <v>30</v>
      </c>
      <c r="G545" s="8">
        <f t="shared" si="49"/>
        <v>0</v>
      </c>
      <c r="H545" s="9">
        <v>0.15333333333333335</v>
      </c>
      <c r="I545" s="10">
        <f t="shared" si="50"/>
        <v>0</v>
      </c>
      <c r="J545" s="9">
        <v>0.14</v>
      </c>
      <c r="K545" s="10">
        <f t="shared" si="51"/>
        <v>0</v>
      </c>
      <c r="L545" s="12">
        <f t="shared" si="52"/>
        <v>0.098943</v>
      </c>
      <c r="M545" s="12">
        <f t="shared" si="53"/>
        <v>0</v>
      </c>
    </row>
    <row r="546" spans="1:13" ht="15.75" thickBot="1">
      <c r="A546" s="101" t="s">
        <v>33</v>
      </c>
      <c r="B546" s="193" t="s">
        <v>926</v>
      </c>
      <c r="C546" s="216"/>
      <c r="D546" s="14" t="s">
        <v>927</v>
      </c>
      <c r="E546" s="201"/>
      <c r="F546" s="7">
        <v>500</v>
      </c>
      <c r="G546" s="8">
        <f t="shared" si="49"/>
        <v>0</v>
      </c>
      <c r="H546" s="9">
        <v>0.0148</v>
      </c>
      <c r="I546" s="10">
        <f t="shared" si="50"/>
        <v>0</v>
      </c>
      <c r="J546" s="9">
        <v>0.014</v>
      </c>
      <c r="K546" s="10">
        <f t="shared" si="51"/>
        <v>0</v>
      </c>
      <c r="L546" s="12">
        <f t="shared" si="52"/>
        <v>0.098943</v>
      </c>
      <c r="M546" s="12">
        <f t="shared" si="53"/>
        <v>0</v>
      </c>
    </row>
    <row r="547" spans="1:13" ht="13.5" thickBot="1">
      <c r="A547" s="98" t="s">
        <v>42</v>
      </c>
      <c r="B547" s="191"/>
      <c r="C547" s="109"/>
      <c r="D547" s="265" t="s">
        <v>928</v>
      </c>
      <c r="E547" s="201"/>
      <c r="F547" s="7">
        <v>500</v>
      </c>
      <c r="G547" s="8">
        <f t="shared" si="49"/>
        <v>0</v>
      </c>
      <c r="H547" s="9">
        <v>0.0166</v>
      </c>
      <c r="I547" s="10">
        <f t="shared" si="50"/>
        <v>0</v>
      </c>
      <c r="J547" s="9">
        <v>0.016</v>
      </c>
      <c r="K547" s="10">
        <f t="shared" si="51"/>
        <v>0</v>
      </c>
      <c r="L547" s="12">
        <f t="shared" si="52"/>
        <v>0.098943</v>
      </c>
      <c r="M547" s="12">
        <f t="shared" si="53"/>
        <v>0</v>
      </c>
    </row>
    <row r="548" spans="1:13" ht="15.75" thickBot="1">
      <c r="A548" s="266"/>
      <c r="B548" s="178" t="s">
        <v>43</v>
      </c>
      <c r="C548" s="267"/>
      <c r="D548" s="255"/>
      <c r="E548" s="272"/>
      <c r="F548" s="272"/>
      <c r="G548" s="272"/>
      <c r="H548" s="272"/>
      <c r="I548" s="272"/>
      <c r="J548" s="272"/>
      <c r="K548" s="272"/>
      <c r="L548" s="272"/>
      <c r="M548" s="272"/>
    </row>
    <row r="549" spans="1:13" ht="15">
      <c r="A549" s="101">
        <v>100735454</v>
      </c>
      <c r="B549" s="268" t="s">
        <v>44</v>
      </c>
      <c r="C549" s="269"/>
      <c r="D549" s="270" t="s">
        <v>45</v>
      </c>
      <c r="E549" s="258"/>
      <c r="F549" s="7"/>
      <c r="G549" s="8" t="e">
        <f t="shared" si="49"/>
        <v>#DIV/0!</v>
      </c>
      <c r="H549" s="9"/>
      <c r="I549" s="10">
        <f t="shared" si="50"/>
        <v>0</v>
      </c>
      <c r="J549" s="9"/>
      <c r="K549" s="10">
        <f t="shared" si="51"/>
        <v>0</v>
      </c>
      <c r="L549" s="12"/>
      <c r="M549" s="12">
        <v>0</v>
      </c>
    </row>
    <row r="550" spans="1:13" ht="15">
      <c r="A550" s="98">
        <v>100735454</v>
      </c>
      <c r="B550" s="268" t="s">
        <v>44</v>
      </c>
      <c r="C550" s="269"/>
      <c r="D550" s="34" t="s">
        <v>45</v>
      </c>
      <c r="E550" s="258"/>
      <c r="F550" s="7"/>
      <c r="G550" s="8" t="e">
        <f t="shared" si="49"/>
        <v>#DIV/0!</v>
      </c>
      <c r="H550" s="9"/>
      <c r="I550" s="10">
        <f t="shared" si="50"/>
        <v>0</v>
      </c>
      <c r="J550" s="9"/>
      <c r="K550" s="10">
        <f t="shared" si="51"/>
        <v>0</v>
      </c>
      <c r="L550" s="12"/>
      <c r="M550" s="12">
        <v>0</v>
      </c>
    </row>
    <row r="551" spans="1:13" ht="15">
      <c r="A551" s="98"/>
      <c r="B551" s="268"/>
      <c r="C551" s="269"/>
      <c r="D551" s="34"/>
      <c r="E551" s="258"/>
      <c r="F551" s="7"/>
      <c r="G551" s="8" t="e">
        <f t="shared" si="49"/>
        <v>#DIV/0!</v>
      </c>
      <c r="H551" s="9"/>
      <c r="I551" s="10">
        <f t="shared" si="50"/>
        <v>0</v>
      </c>
      <c r="J551" s="9"/>
      <c r="K551" s="10">
        <f t="shared" si="51"/>
        <v>0</v>
      </c>
      <c r="L551" s="12"/>
      <c r="M551" s="12">
        <v>0</v>
      </c>
    </row>
    <row r="552" spans="1:13" ht="15">
      <c r="A552" s="98"/>
      <c r="B552" s="268"/>
      <c r="C552" s="269"/>
      <c r="D552" s="34"/>
      <c r="E552" s="258"/>
      <c r="F552" s="7"/>
      <c r="G552" s="8" t="e">
        <f t="shared" si="49"/>
        <v>#DIV/0!</v>
      </c>
      <c r="H552" s="9"/>
      <c r="I552" s="10">
        <f t="shared" si="50"/>
        <v>0</v>
      </c>
      <c r="J552" s="9"/>
      <c r="K552" s="10">
        <f t="shared" si="51"/>
        <v>0</v>
      </c>
      <c r="L552" s="12"/>
      <c r="M552" s="12">
        <v>0</v>
      </c>
    </row>
    <row r="553" spans="1:13" ht="15">
      <c r="A553" s="98"/>
      <c r="B553" s="268"/>
      <c r="C553" s="269"/>
      <c r="D553" s="34"/>
      <c r="E553" s="258"/>
      <c r="F553" s="7"/>
      <c r="G553" s="8" t="e">
        <f t="shared" si="49"/>
        <v>#DIV/0!</v>
      </c>
      <c r="H553" s="9"/>
      <c r="I553" s="10">
        <f t="shared" si="50"/>
        <v>0</v>
      </c>
      <c r="J553" s="9"/>
      <c r="K553" s="10">
        <f t="shared" si="51"/>
        <v>0</v>
      </c>
      <c r="L553" s="12"/>
      <c r="M553" s="12">
        <v>0</v>
      </c>
    </row>
    <row r="554" spans="1:13" ht="15">
      <c r="A554" s="98"/>
      <c r="B554" s="268"/>
      <c r="C554" s="269"/>
      <c r="D554" s="34"/>
      <c r="E554" s="258"/>
      <c r="F554" s="7"/>
      <c r="G554" s="8" t="e">
        <f t="shared" si="49"/>
        <v>#DIV/0!</v>
      </c>
      <c r="H554" s="9"/>
      <c r="I554" s="10">
        <f t="shared" si="50"/>
        <v>0</v>
      </c>
      <c r="J554" s="9"/>
      <c r="K554" s="10">
        <f t="shared" si="51"/>
        <v>0</v>
      </c>
      <c r="L554" s="12"/>
      <c r="M554" s="12">
        <v>0</v>
      </c>
    </row>
    <row r="555" spans="1:13" ht="15">
      <c r="A555" s="98"/>
      <c r="B555" s="268"/>
      <c r="C555" s="269"/>
      <c r="D555" s="34"/>
      <c r="E555" s="258"/>
      <c r="F555" s="7"/>
      <c r="G555" s="8" t="e">
        <f t="shared" si="49"/>
        <v>#DIV/0!</v>
      </c>
      <c r="H555" s="9"/>
      <c r="I555" s="10">
        <f t="shared" si="50"/>
        <v>0</v>
      </c>
      <c r="J555" s="9"/>
      <c r="K555" s="10">
        <f t="shared" si="51"/>
        <v>0</v>
      </c>
      <c r="L555" s="12"/>
      <c r="M555" s="12">
        <v>0</v>
      </c>
    </row>
    <row r="556" spans="1:13" ht="15">
      <c r="A556" s="98"/>
      <c r="B556" s="268"/>
      <c r="C556" s="269"/>
      <c r="D556" s="34"/>
      <c r="E556" s="258"/>
      <c r="F556" s="7"/>
      <c r="G556" s="8" t="e">
        <f t="shared" si="49"/>
        <v>#DIV/0!</v>
      </c>
      <c r="H556" s="9"/>
      <c r="I556" s="10">
        <f t="shared" si="50"/>
        <v>0</v>
      </c>
      <c r="J556" s="9"/>
      <c r="K556" s="10">
        <f t="shared" si="51"/>
        <v>0</v>
      </c>
      <c r="L556" s="12"/>
      <c r="M556" s="12">
        <v>0</v>
      </c>
    </row>
    <row r="557" spans="1:13" ht="15">
      <c r="A557" s="98"/>
      <c r="B557" s="268"/>
      <c r="C557" s="269"/>
      <c r="D557" s="34"/>
      <c r="E557" s="258"/>
      <c r="F557" s="7"/>
      <c r="G557" s="8" t="e">
        <f t="shared" si="49"/>
        <v>#DIV/0!</v>
      </c>
      <c r="H557" s="9"/>
      <c r="I557" s="10">
        <f t="shared" si="50"/>
        <v>0</v>
      </c>
      <c r="J557" s="9"/>
      <c r="K557" s="10">
        <f t="shared" si="51"/>
        <v>0</v>
      </c>
      <c r="L557" s="12"/>
      <c r="M557" s="12">
        <v>0</v>
      </c>
    </row>
    <row r="558" spans="1:13" ht="13.5" thickBot="1">
      <c r="A558" s="100"/>
      <c r="B558" s="192"/>
      <c r="C558" s="238"/>
      <c r="D558" s="271"/>
      <c r="E558" s="264"/>
      <c r="F558" s="80"/>
      <c r="G558" s="8" t="e">
        <f t="shared" si="49"/>
        <v>#DIV/0!</v>
      </c>
      <c r="H558" s="81"/>
      <c r="I558" s="10">
        <f t="shared" si="50"/>
        <v>0</v>
      </c>
      <c r="J558" s="81"/>
      <c r="K558" s="10">
        <f t="shared" si="51"/>
        <v>0</v>
      </c>
      <c r="L558" s="49"/>
      <c r="M558" s="12">
        <v>0</v>
      </c>
    </row>
    <row r="559" spans="1:13" ht="13.5" thickBot="1">
      <c r="A559" s="110" t="s">
        <v>932</v>
      </c>
      <c r="B559" s="196"/>
      <c r="C559" s="245"/>
      <c r="D559" s="111"/>
      <c r="E559" s="112"/>
      <c r="F559" s="112"/>
      <c r="G559" s="112" t="e">
        <f aca="true" t="shared" si="54" ref="G559:M559">SUM(G8:G558)</f>
        <v>#DIV/0!</v>
      </c>
      <c r="H559" s="112"/>
      <c r="I559" s="112">
        <f t="shared" si="54"/>
        <v>0</v>
      </c>
      <c r="J559" s="112"/>
      <c r="K559" s="112">
        <f t="shared" si="54"/>
        <v>0</v>
      </c>
      <c r="L559" s="112"/>
      <c r="M559" s="112">
        <f t="shared" si="54"/>
        <v>0</v>
      </c>
    </row>
    <row r="563" spans="2:3" ht="12.75">
      <c r="B563" s="133" t="s">
        <v>1</v>
      </c>
      <c r="C563" s="247" t="e">
        <f>E559-(#REF!+#REF!+#REF!)</f>
        <v>#REF!</v>
      </c>
    </row>
  </sheetData>
  <sheetProtection/>
  <mergeCells count="1">
    <mergeCell ref="C491:C492"/>
  </mergeCells>
  <conditionalFormatting sqref="G428:G534 G6:G426 G536:G547 G549:G558">
    <cfRule type="cellIs" priority="2" dxfId="2" operator="greaterThan" stopIfTrue="1">
      <formula>0</formula>
    </cfRule>
  </conditionalFormatting>
  <conditionalFormatting sqref="C563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Курбан</cp:lastModifiedBy>
  <cp:lastPrinted>2013-04-12T09:39:45Z</cp:lastPrinted>
  <dcterms:created xsi:type="dcterms:W3CDTF">2007-08-15T11:33:44Z</dcterms:created>
  <dcterms:modified xsi:type="dcterms:W3CDTF">2014-07-09T08:34:41Z</dcterms:modified>
  <cp:category/>
  <cp:version/>
  <cp:contentType/>
  <cp:contentStatus/>
</cp:coreProperties>
</file>