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75" windowWidth="20055" windowHeight="7935"/>
  </bookViews>
  <sheets>
    <sheet name="BES MarLED" sheetId="5" r:id="rId1"/>
    <sheet name="БЭСТ" sheetId="6" r:id="rId2"/>
  </sheets>
  <calcPr calcId="125725"/>
</workbook>
</file>

<file path=xl/calcChain.xml><?xml version="1.0" encoding="utf-8"?>
<calcChain xmlns="http://schemas.openxmlformats.org/spreadsheetml/2006/main">
  <c r="D85" i="6"/>
  <c r="D84"/>
  <c r="D83"/>
  <c r="D82"/>
  <c r="D81"/>
  <c r="D80"/>
  <c r="D79"/>
  <c r="D78"/>
  <c r="D77"/>
  <c r="D75"/>
  <c r="D74"/>
  <c r="D73"/>
  <c r="D72"/>
  <c r="D70"/>
  <c r="D68"/>
  <c r="D67"/>
  <c r="D65"/>
  <c r="D63"/>
  <c r="D62"/>
  <c r="D61"/>
  <c r="D60"/>
  <c r="D59"/>
  <c r="D58"/>
  <c r="D56"/>
  <c r="D55"/>
  <c r="D54"/>
  <c r="D53"/>
  <c r="D52"/>
  <c r="D50"/>
  <c r="D49"/>
  <c r="D48"/>
  <c r="D47"/>
  <c r="D45"/>
  <c r="D44"/>
  <c r="D43"/>
  <c r="D41"/>
  <c r="D40"/>
  <c r="D39"/>
  <c r="D38"/>
  <c r="D36"/>
  <c r="D35"/>
  <c r="D33"/>
  <c r="D32"/>
  <c r="D31"/>
  <c r="D29"/>
  <c r="D28"/>
  <c r="D27"/>
  <c r="D25"/>
  <c r="D24"/>
  <c r="D23"/>
  <c r="D22"/>
  <c r="D20"/>
  <c r="D19"/>
  <c r="D17"/>
  <c r="D16"/>
  <c r="D14"/>
  <c r="D13"/>
  <c r="D12"/>
  <c r="D11"/>
  <c r="D10"/>
  <c r="D9"/>
  <c r="D8"/>
  <c r="C161" i="5" l="1"/>
  <c r="C160"/>
  <c r="C159"/>
  <c r="C158"/>
  <c r="C157"/>
  <c r="C155"/>
  <c r="C154"/>
  <c r="C153"/>
  <c r="C152"/>
  <c r="C151"/>
  <c r="C150"/>
  <c r="C138"/>
  <c r="C137"/>
  <c r="C136"/>
  <c r="C135"/>
  <c r="C134"/>
  <c r="C132"/>
  <c r="C131"/>
  <c r="C130"/>
  <c r="C129"/>
  <c r="C128"/>
  <c r="C127"/>
  <c r="C126"/>
  <c r="C125"/>
  <c r="C123"/>
  <c r="C122"/>
  <c r="C121"/>
  <c r="C120"/>
  <c r="C119"/>
  <c r="C118"/>
  <c r="C117"/>
  <c r="C116"/>
  <c r="C115"/>
  <c r="C112"/>
  <c r="C111"/>
  <c r="C110"/>
  <c r="C106"/>
  <c r="C105"/>
  <c r="C104"/>
  <c r="C101"/>
  <c r="C100"/>
  <c r="C99"/>
  <c r="C98"/>
  <c r="C97"/>
  <c r="C96"/>
  <c r="C93"/>
  <c r="C92"/>
  <c r="C90"/>
  <c r="C89"/>
  <c r="C88"/>
  <c r="C87"/>
  <c r="C86"/>
  <c r="C85"/>
  <c r="C83"/>
  <c r="C82"/>
  <c r="C81"/>
  <c r="C80"/>
  <c r="C79"/>
  <c r="C78"/>
  <c r="C75"/>
  <c r="C74"/>
  <c r="C73"/>
  <c r="C71"/>
  <c r="C70"/>
  <c r="C69"/>
  <c r="C67"/>
  <c r="C66"/>
  <c r="C65"/>
  <c r="C64"/>
  <c r="C63"/>
  <c r="C62"/>
  <c r="C59"/>
  <c r="C58"/>
  <c r="C57"/>
  <c r="C56"/>
  <c r="C55"/>
  <c r="C54"/>
  <c r="C53"/>
  <c r="C52"/>
  <c r="C51"/>
  <c r="C50"/>
  <c r="C49"/>
  <c r="C48"/>
  <c r="C45"/>
  <c r="C44"/>
  <c r="C43"/>
  <c r="C42"/>
  <c r="C41"/>
  <c r="C40"/>
  <c r="C39"/>
  <c r="C37"/>
  <c r="C36"/>
  <c r="C35"/>
  <c r="C34"/>
  <c r="C33"/>
  <c r="C31"/>
  <c r="C30"/>
  <c r="C29"/>
  <c r="C27"/>
  <c r="C26"/>
  <c r="C25"/>
  <c r="C22"/>
  <c r="C21"/>
  <c r="C19"/>
  <c r="C18"/>
  <c r="C16"/>
  <c r="C15"/>
  <c r="C13"/>
</calcChain>
</file>

<file path=xl/sharedStrings.xml><?xml version="1.0" encoding="utf-8"?>
<sst xmlns="http://schemas.openxmlformats.org/spreadsheetml/2006/main" count="476" uniqueCount="463">
  <si>
    <t>Наименование</t>
  </si>
  <si>
    <t>Описание</t>
  </si>
  <si>
    <t>Подсветка</t>
  </si>
  <si>
    <t>Лента TL-2835-60 IP20 4,8W-1м</t>
  </si>
  <si>
    <t>Лента TL-2835-60 IP65 4,8W-1м</t>
  </si>
  <si>
    <t>Лента TL-5050-120 IP20 7,2W-1м</t>
  </si>
  <si>
    <t>Лента TL-5050-120 IP65 7,2W-1м</t>
  </si>
  <si>
    <t>Лента TL-5050-240 IP20 14,4W-1м</t>
  </si>
  <si>
    <t>Лента TL-5050-240 IP65 14,4W-1м</t>
  </si>
  <si>
    <t xml:space="preserve">комплект питания IP20 для Дюралайта </t>
  </si>
  <si>
    <t xml:space="preserve">Офисное освещение </t>
  </si>
  <si>
    <t>Встраиваемые светильники</t>
  </si>
  <si>
    <t xml:space="preserve">Торговое освещение </t>
  </si>
  <si>
    <t>Промышленное освещение</t>
  </si>
  <si>
    <t>Рассеиватель R90</t>
  </si>
  <si>
    <t>Рассеиватель R120</t>
  </si>
  <si>
    <t xml:space="preserve">Уличное освещение </t>
  </si>
  <si>
    <t>Модернизация светильника под расширенный угол освещения 180 градусов (М)</t>
  </si>
  <si>
    <t>Комплектация светильников матовым рассеивателем (РМ)</t>
  </si>
  <si>
    <t>встраиваемый корпус 595*595*13  IP20</t>
  </si>
  <si>
    <t>Office Lite 36W IP20</t>
  </si>
  <si>
    <t>универсальный (встраиваемый, накладной) корпус для потолков типа "Армстронг" 595*595*35   IP40</t>
  </si>
  <si>
    <t>универсальный (встраиваемый, накладной) корпус для потолков типа "Армстронг" 595*595*40   IP54</t>
  </si>
  <si>
    <t>накладной корпус   IP40</t>
  </si>
  <si>
    <t xml:space="preserve"> накладной корпус   IP54</t>
  </si>
  <si>
    <t>для потолков типа "Грильято" 588*588*35 IP40</t>
  </si>
  <si>
    <t>SDM2835,240 LED на 1м, DC12V, 4,8Вт/5м, Roll 5м, Color:W,G,B,Y,R</t>
  </si>
  <si>
    <t>SDM2835,240 LED на 1м, DC12V,4,8Вт/5м, Roll 5м, Color:W,G,B,Y,R</t>
  </si>
  <si>
    <t>SDM5050,60 LED на 1м, DC12V, 7,2Вт/5м, Roll 5м, Color:W,G,B,Y,R</t>
  </si>
  <si>
    <t>SDM5050,120 LED на 1м, DC12V, 14,4Вт/5м, Roll 5м, Color:W,G,B,Y,R</t>
  </si>
  <si>
    <t>SDM5050,60 LED на 1м, DC12V, 14,4Вт/5м, Roll 5м, Управляется MIX или RGB контроллером</t>
  </si>
  <si>
    <t>E14, E27</t>
  </si>
  <si>
    <t>220-240V, Металл, 100мм*80мм*20мм, цвет "черный хром"</t>
  </si>
  <si>
    <t>220-240V, Металл, 100мм*80мм*20мм, цвет "сатин-хром"</t>
  </si>
  <si>
    <t>220-240V, Металл, 106мм*90мм*38мм, цвет "хром"</t>
  </si>
  <si>
    <t xml:space="preserve">220-240V, Металл, 106мм*90мм*38мм, цвет "золото" </t>
  </si>
  <si>
    <t>220-240V, Металл, 106мм*90мм*38мм, цвет "белый"</t>
  </si>
  <si>
    <t>220-240V, Металл, 100мм*80мм*20мм, цвет "черная бронза"</t>
  </si>
  <si>
    <t>Лампа Best MarLED-GX53</t>
  </si>
  <si>
    <t>Лампа Best MarLED LAMP-Т8</t>
  </si>
  <si>
    <t>Декоративная светодиодная панель</t>
  </si>
  <si>
    <t>розничная цена</t>
  </si>
  <si>
    <t>базовая цена</t>
  </si>
  <si>
    <t>ООО НПО "БЭСТ"          производство светодиодной продукции</t>
  </si>
  <si>
    <t xml:space="preserve"> E-mail: mail@best-light.net, www.best-light.net     </t>
  </si>
  <si>
    <t xml:space="preserve"> г. Ангарск, Первый промышленный массив, 37 квартал, строение 56          </t>
  </si>
  <si>
    <t xml:space="preserve">Светодиодные лампы Best MarLED </t>
  </si>
  <si>
    <t xml:space="preserve">Телефон: (3955)577-973                      </t>
  </si>
  <si>
    <t xml:space="preserve"> Office 36W (Samsung 5730) IP 40</t>
  </si>
  <si>
    <t>Office 50W (Samsung 5730) IP 40</t>
  </si>
  <si>
    <t>Office 36W (Samsung 5730) IP 54</t>
  </si>
  <si>
    <t>Office 50W (Samsung 5730) IP 54</t>
  </si>
  <si>
    <t>Office 36W (Samsung 5730) грильято IP40</t>
  </si>
  <si>
    <t>Office 50W (Samsung 5730) грильято IP40</t>
  </si>
  <si>
    <t>Office Long 18W (Samsung 5730) IP 40</t>
  </si>
  <si>
    <t>Office Long 50W (Samsung 5730) IP 40</t>
  </si>
  <si>
    <t>Office Long 36W (Samsung 5730) IP 40</t>
  </si>
  <si>
    <t>Office Long 36W (Samsung 5730) IP 54</t>
  </si>
  <si>
    <t>Office Long 50W (Samsung 5730) IP 54</t>
  </si>
  <si>
    <t>Светодиодная панель SPL-01 40W 595*595</t>
  </si>
  <si>
    <t>Светодиодная панель SPL-01 50W 595*595</t>
  </si>
  <si>
    <t>ССП-18-IP65 (Samsung 5730)</t>
  </si>
  <si>
    <t>ССП-36-IP65 (Samsung 5730)</t>
  </si>
  <si>
    <t>ССП-52-IP65 (Samsung 5730)</t>
  </si>
  <si>
    <t xml:space="preserve">ССП-36-IP65 (Samsung 5730)+БАП  </t>
  </si>
  <si>
    <t>ССП-52-IP65 (Samsung 5730)+БАП</t>
  </si>
  <si>
    <t>Светодиодная лента BEST MarLED TL</t>
  </si>
  <si>
    <t>Сверхтонкие панели  BEST MarLED SPL</t>
  </si>
  <si>
    <t>Светильник FB-1 GX53 Белый</t>
  </si>
  <si>
    <t>Светильник FB-1 GX53 Золото</t>
  </si>
  <si>
    <t>Светильник FB-1 GX53 Сатин-хром</t>
  </si>
  <si>
    <t>Светильник FB-1 GX53  Хром</t>
  </si>
  <si>
    <t>Светильник  FB-1 GX53 Черненый хром</t>
  </si>
  <si>
    <t>Светильник  FB-1 GX53 Черненая бронза</t>
  </si>
  <si>
    <t xml:space="preserve">Шинопровод  TML 2 фазный </t>
  </si>
  <si>
    <t xml:space="preserve">Шинопровод TML 3 фазный </t>
  </si>
  <si>
    <t>Прожекторы BEST MarLED PSO-2</t>
  </si>
  <si>
    <t>Уличные светильники BEST MarLED COBRA, SMALL</t>
  </si>
  <si>
    <t>Уличные светильники BEST MarLED BOX</t>
  </si>
  <si>
    <t xml:space="preserve">Уличные светильники BEST MarLED STREET-01 </t>
  </si>
  <si>
    <t>Прожекторы BEST MarLED PSO-1, BPSO</t>
  </si>
  <si>
    <t>рассеиватель к светильникам серии Best Office</t>
  </si>
  <si>
    <t>опал микропризма</t>
  </si>
  <si>
    <t>акрил матовый</t>
  </si>
  <si>
    <t xml:space="preserve">Телефон: (3955)557-973                      </t>
  </si>
  <si>
    <t>Характеристика</t>
  </si>
  <si>
    <t>Цена</t>
  </si>
  <si>
    <t>BEST Meduse</t>
  </si>
  <si>
    <t>Meduse 5W</t>
  </si>
  <si>
    <t>4000К, 480лм, 5Вт, 220VAC (MLHL01-005-W120-220V-IP20)</t>
  </si>
  <si>
    <t>Meduse 6W</t>
  </si>
  <si>
    <t>4000К, 790лм, 6Вт, 220VAC (MLHL01-006-W120-220V-IP20)</t>
  </si>
  <si>
    <t>Meduse 8W</t>
  </si>
  <si>
    <t>4000К, 720лм, 8Вт, 220VAC (MLHL01-008-W120-220V-IP20)</t>
  </si>
  <si>
    <t>Meduse 10W</t>
  </si>
  <si>
    <t>4000К, 1050лм, 10Вт, 220VAC (MLHL01-010-W120-220V-IP20)</t>
  </si>
  <si>
    <t>Meduse Wall 15W</t>
  </si>
  <si>
    <t>5000К, 1480лм, 15Вт, 220VAC (MLHL02-015-W120-220V-IP20) с дат.звука</t>
  </si>
  <si>
    <t xml:space="preserve">Meduse Up 15W </t>
  </si>
  <si>
    <t>5000К, 1480лм, 15Вт, 220VAC (MLHL01-015-W120-220V-IP20) с дат.звука</t>
  </si>
  <si>
    <t>Установочная платформа Wall / Up</t>
  </si>
  <si>
    <t>BEST Compact</t>
  </si>
  <si>
    <r>
      <t xml:space="preserve">Светильник подъездный для нужд ЖКХ </t>
    </r>
    <r>
      <rPr>
        <b/>
        <sz val="10"/>
        <rFont val="Arial"/>
        <family val="2"/>
        <charset val="204"/>
      </rPr>
      <t>BEST Compact</t>
    </r>
    <r>
      <rPr>
        <sz val="10"/>
        <rFont val="Arial"/>
        <family val="2"/>
        <charset val="204"/>
      </rPr>
      <t>. Компактный светильник в антивандальном, влагозащищенном алюминиевом корпусе. Оптимален для освещения в местах с агрессивной средой эксплуатации, подземных преходах и ЖКХ.</t>
    </r>
  </si>
  <si>
    <t>Compact 10W</t>
  </si>
  <si>
    <t>Compact 10W, 5000K, 960лм, 10Вт, 220VAC (MLHL61-10-W120-220V-IP65)</t>
  </si>
  <si>
    <t>Compact 18W</t>
  </si>
  <si>
    <t>Compact 18W, 5000K, 1860лм, 18Вт, 220VAC (MLHL61-18-W120-220V-IP65)</t>
  </si>
  <si>
    <t>BEST Plate</t>
  </si>
  <si>
    <r>
      <t xml:space="preserve">Светильник промышленный, влагозащищенный </t>
    </r>
    <r>
      <rPr>
        <b/>
        <sz val="10"/>
        <rFont val="Arial"/>
        <family val="2"/>
        <charset val="204"/>
      </rPr>
      <t>BEST Plate</t>
    </r>
    <r>
      <rPr>
        <sz val="10"/>
        <rFont val="Arial"/>
        <family val="2"/>
        <charset val="204"/>
      </rPr>
      <t>. Компактный, литой алюминиевый корпус, ударопрочное поликарбонатное стекло, защищен от попадания влаги и пыли. Решение среднего ценового сегмента</t>
    </r>
  </si>
  <si>
    <t>Plate 33W</t>
  </si>
  <si>
    <t>5000К, 3700лм, 33Вт, 220VAC (MLHL31-033-W120-220V-IP65)</t>
  </si>
  <si>
    <t>Plate 44W</t>
  </si>
  <si>
    <t>5000К, 4950лм, 44Вт, 220VAC (MLHL31-044-W120-220V-IP65)</t>
  </si>
  <si>
    <t>BEST Box</t>
  </si>
  <si>
    <r>
      <t xml:space="preserve">Светильник общего назначения </t>
    </r>
    <r>
      <rPr>
        <b/>
        <sz val="10"/>
        <rFont val="Arial"/>
        <family val="2"/>
        <charset val="204"/>
      </rPr>
      <t>BEST Box</t>
    </r>
    <r>
      <rPr>
        <sz val="10"/>
        <rFont val="Arial"/>
        <family val="2"/>
        <charset val="204"/>
      </rPr>
      <t xml:space="preserve">. Светильник для замены светильником типа </t>
    </r>
    <r>
      <rPr>
        <i/>
        <u/>
        <sz val="10"/>
        <rFont val="Arial"/>
        <family val="2"/>
        <charset val="204"/>
      </rPr>
      <t>ЛВО, СдБО</t>
    </r>
    <r>
      <rPr>
        <sz val="10"/>
        <rFont val="Arial"/>
        <family val="2"/>
        <charset val="204"/>
      </rPr>
      <t xml:space="preserve">. Компактен - </t>
    </r>
    <r>
      <rPr>
        <b/>
        <sz val="10"/>
        <rFont val="Arial"/>
        <family val="2"/>
        <charset val="204"/>
      </rPr>
      <t xml:space="preserve">450х115х45 </t>
    </r>
    <r>
      <rPr>
        <sz val="10"/>
        <rFont val="Arial"/>
        <family val="2"/>
        <charset val="204"/>
      </rPr>
      <t>и</t>
    </r>
    <r>
      <rPr>
        <b/>
        <sz val="10"/>
        <rFont val="Arial"/>
        <family val="2"/>
        <charset val="204"/>
      </rPr>
      <t xml:space="preserve"> 870х115х45 </t>
    </r>
    <r>
      <rPr>
        <sz val="10"/>
        <rFont val="Arial"/>
        <family val="2"/>
        <charset val="204"/>
      </rPr>
      <t xml:space="preserve">для Long версии, качественные материалы - </t>
    </r>
    <r>
      <rPr>
        <i/>
        <sz val="10"/>
        <rFont val="Arial"/>
        <family val="2"/>
        <charset val="204"/>
      </rPr>
      <t>алюминий, поликарбонат, корейский светодиоды</t>
    </r>
    <r>
      <rPr>
        <sz val="10"/>
        <rFont val="Arial"/>
        <family val="2"/>
        <charset val="204"/>
      </rPr>
      <t xml:space="preserve"> и </t>
    </r>
    <r>
      <rPr>
        <i/>
        <sz val="10"/>
        <rFont val="Arial"/>
        <family val="2"/>
        <charset val="204"/>
      </rPr>
      <t>экономичный,</t>
    </r>
    <r>
      <rPr>
        <sz val="10"/>
        <rFont val="Arial"/>
        <family val="2"/>
        <charset val="204"/>
      </rPr>
      <t xml:space="preserve"> а </t>
    </r>
    <r>
      <rPr>
        <i/>
        <sz val="10"/>
        <rFont val="Arial"/>
        <family val="2"/>
        <charset val="204"/>
      </rPr>
      <t>низкая цена</t>
    </r>
    <r>
      <rPr>
        <sz val="10"/>
        <rFont val="Arial"/>
        <family val="2"/>
        <charset val="204"/>
      </rPr>
      <t xml:space="preserve"> закрепляет достоинства данного светильника. Ориентирован для </t>
    </r>
    <r>
      <rPr>
        <i/>
        <sz val="10"/>
        <rFont val="Arial"/>
        <family val="2"/>
        <charset val="204"/>
      </rPr>
      <t>крупных корридоров и подъездов</t>
    </r>
    <r>
      <rPr>
        <sz val="10"/>
        <rFont val="Arial"/>
        <family val="2"/>
        <charset val="204"/>
      </rPr>
      <t xml:space="preserve">, </t>
    </r>
    <r>
      <rPr>
        <b/>
        <sz val="10"/>
        <rFont val="Arial"/>
        <family val="2"/>
        <charset val="204"/>
      </rPr>
      <t>основного освещения</t>
    </r>
    <r>
      <rPr>
        <sz val="10"/>
        <rFont val="Arial"/>
        <family val="2"/>
        <charset val="204"/>
      </rPr>
      <t xml:space="preserve"> как в общественных местах, так и офисах и складах.</t>
    </r>
  </si>
  <si>
    <t>Box 22W</t>
  </si>
  <si>
    <t>5000К, 2470лм, 22Вт, 220VAC (MLHL21-022-W120-220V-IP20)</t>
  </si>
  <si>
    <t>Box 33W</t>
  </si>
  <si>
    <t>5000К, 3700лм, 33Вт, 220VAC (MLHL21-033-W120-220V-IP20)</t>
  </si>
  <si>
    <t>Box Long 44W</t>
  </si>
  <si>
    <t>5000К, 4940лм, 44Вт, 220VAC (MLHL21-044-W120-220V-IP20)</t>
  </si>
  <si>
    <t>Box Long 66W</t>
  </si>
  <si>
    <t>5000К, 7400лм, 66Вт, 220VAC (MLHL21-066-W120-220V-IP20)</t>
  </si>
  <si>
    <t>BEST Round</t>
  </si>
  <si>
    <r>
      <t xml:space="preserve">Светильник встраиваемый типа Downlight </t>
    </r>
    <r>
      <rPr>
        <b/>
        <sz val="10"/>
        <rFont val="Arial"/>
        <family val="2"/>
        <charset val="204"/>
      </rPr>
      <t>BEST Round</t>
    </r>
    <r>
      <rPr>
        <sz val="10"/>
        <rFont val="Arial"/>
        <family val="2"/>
        <charset val="204"/>
      </rPr>
      <t xml:space="preserve">. Ориентирован для </t>
    </r>
    <r>
      <rPr>
        <i/>
        <sz val="10"/>
        <rFont val="Arial"/>
        <family val="2"/>
        <charset val="204"/>
      </rPr>
      <t xml:space="preserve">крупных корридоров и торговых центов, </t>
    </r>
    <r>
      <rPr>
        <b/>
        <sz val="10"/>
        <rFont val="Arial"/>
        <family val="2"/>
        <charset val="204"/>
      </rPr>
      <t>основного освещения</t>
    </r>
    <r>
      <rPr>
        <sz val="10"/>
        <rFont val="Arial"/>
        <family val="2"/>
        <charset val="204"/>
      </rPr>
      <t xml:space="preserve"> как в общественных местах, так и офисах и складах.</t>
    </r>
  </si>
  <si>
    <t>Round 18W</t>
  </si>
  <si>
    <t>Round 18W, 5000К, 1950лм, 18Вт, 220VAC (MLHL51-018-W120-220V-IP20)</t>
  </si>
  <si>
    <t>Round 24W</t>
  </si>
  <si>
    <t>Round 24W, 5000К, 2535лм, 24Вт, 220VAC (MLHL51-024-W120-220V-IP20)</t>
  </si>
  <si>
    <t>Round 33W</t>
  </si>
  <si>
    <t>5000К, 3460лм, 33Вт, 220VAC (MLHL51-033-W120-220V-IP20)</t>
  </si>
  <si>
    <t>BEST Turtle</t>
  </si>
  <si>
    <r>
      <t xml:space="preserve">Прожектор светодиодный </t>
    </r>
    <r>
      <rPr>
        <b/>
        <sz val="10"/>
        <rFont val="Arial"/>
        <family val="2"/>
        <charset val="204"/>
      </rPr>
      <t>BEST Turtle</t>
    </r>
    <r>
      <rPr>
        <sz val="10"/>
        <rFont val="Arial"/>
        <family val="2"/>
        <charset val="204"/>
      </rPr>
      <t xml:space="preserve">. Обладает компактными размерами </t>
    </r>
    <r>
      <rPr>
        <b/>
        <sz val="10"/>
        <rFont val="Arial"/>
        <family val="2"/>
        <charset val="204"/>
      </rPr>
      <t>246х134х37</t>
    </r>
    <r>
      <rPr>
        <sz val="10"/>
        <rFont val="Arial"/>
        <family val="2"/>
        <charset val="204"/>
      </rPr>
      <t xml:space="preserve"> и весит всего </t>
    </r>
    <r>
      <rPr>
        <b/>
        <sz val="10"/>
        <rFont val="Arial"/>
        <family val="2"/>
        <charset val="204"/>
      </rPr>
      <t>950грамм,</t>
    </r>
    <r>
      <rPr>
        <sz val="10"/>
        <rFont val="Arial"/>
        <family val="2"/>
        <charset val="204"/>
      </rPr>
      <t xml:space="preserve"> ударопрочный. Представлен моделями: с углом обзора 120 градусов для освещения рекламных поверхностей, основного освещения при подвесе не выше 3-4 метров, освещения охраняемых объектов по периметру, а так же небольших придомовых территорий в ЖКХ; 70 градусов, ориентированного на основное освещение с высотой подвеса от 4 метров и архитектурного освещения. </t>
    </r>
  </si>
  <si>
    <t>Turtle 18W</t>
  </si>
  <si>
    <t>5000К, 2200Лм, 18Вт, 220VAC (MLP01-018-W120-220V-IP65)</t>
  </si>
  <si>
    <t>Turtle 32W</t>
  </si>
  <si>
    <t>5000К, 3700Лм, 32Вт, 220VAC (MLP01-032-W120-220V-IP65)</t>
  </si>
  <si>
    <t>Turtle 35W</t>
  </si>
  <si>
    <t>5000К, 4200Лм, 35Вт, 220VAC (LP01-035-W70-220V-IP65)</t>
  </si>
  <si>
    <t>Наборы BEST Turtle</t>
  </si>
  <si>
    <r>
      <t>Наборы прожекторов BEST Turtle</t>
    </r>
    <r>
      <rPr>
        <sz val="10"/>
        <rFont val="Arial"/>
        <family val="2"/>
        <charset val="204"/>
      </rPr>
      <t xml:space="preserve"> с консолью (установка типа "колокол" или на мачту). Для подвеса в высоких промышленных помещениях на трос или мачту. А так же для установки в центре парковых зон с установкой на столбы. За счет возможности направить каждый прожектор можно создавать различные КСС.</t>
    </r>
  </si>
  <si>
    <t xml:space="preserve">Turtle 35W2x4. </t>
  </si>
  <si>
    <t xml:space="preserve">4шт + консоль + 1шт источника тока 150Вт, 700mA (LI0150-215070-IP66-NI). Суммарная мощность 150Вт, 16800лм. Для пром. помещений с высотой подвеса от 8м. </t>
  </si>
  <si>
    <t>Turtle 35W2x6.</t>
  </si>
  <si>
    <t xml:space="preserve">6шт + консоль + 2шт источника тока 150Вт, 700mA (LI0150-215070-IP66-NI). Суммарная мощность 220Вт, 25200лм. Для пром. помещений с высотой подвеса от 14м. </t>
  </si>
  <si>
    <t>BEST WebStar</t>
  </si>
  <si>
    <r>
      <t xml:space="preserve">Промышленный светильник </t>
    </r>
    <r>
      <rPr>
        <b/>
        <sz val="10"/>
        <rFont val="Arial"/>
        <family val="2"/>
        <charset val="204"/>
      </rPr>
      <t>BEST WebStar</t>
    </r>
    <r>
      <rPr>
        <sz val="10"/>
        <rFont val="Arial"/>
        <family val="2"/>
        <charset val="204"/>
      </rPr>
      <t>. Светильник с универсальным креплением - может подвешиваться на тросе или крепиться к потолку (стене). Габариты D310х45. Отличается повышенной теплоотдачей за счет оригинального корпуса, что позволяет обеспечить замену ламп ДРЛ до 400Вт.</t>
    </r>
  </si>
  <si>
    <t>WebStar 70W</t>
  </si>
  <si>
    <r>
      <t xml:space="preserve">5000К, 7800Лм, 70Вт, </t>
    </r>
    <r>
      <rPr>
        <b/>
        <i/>
        <sz val="10"/>
        <rFont val="Arial"/>
        <family val="2"/>
        <charset val="204"/>
      </rPr>
      <t>128VDC 500mA</t>
    </r>
    <r>
      <rPr>
        <sz val="10"/>
        <rFont val="Arial"/>
        <family val="2"/>
        <charset val="204"/>
      </rPr>
      <t xml:space="preserve"> (LHL41-70-W70-128VDC-IP65)</t>
    </r>
    <r>
      <rPr>
        <b/>
        <sz val="10"/>
        <rFont val="Arial"/>
        <family val="2"/>
        <charset val="204"/>
      </rPr>
      <t xml:space="preserve"> + внешний влагозащищенный источник питания БЕСПЛАТНО</t>
    </r>
  </si>
  <si>
    <t>WebStar 80W</t>
  </si>
  <si>
    <r>
      <t xml:space="preserve">5000К, 9900Лм, 75Вт, </t>
    </r>
    <r>
      <rPr>
        <b/>
        <i/>
        <sz val="10"/>
        <rFont val="Arial"/>
        <family val="2"/>
        <charset val="204"/>
      </rPr>
      <t>96VDC 700mA</t>
    </r>
    <r>
      <rPr>
        <sz val="10"/>
        <rFont val="Arial"/>
        <family val="2"/>
        <charset val="204"/>
      </rPr>
      <t xml:space="preserve"> (LHL41-80W70-96VDC-IP65)</t>
    </r>
    <r>
      <rPr>
        <b/>
        <sz val="10"/>
        <rFont val="Arial"/>
        <family val="2"/>
        <charset val="204"/>
      </rPr>
      <t xml:space="preserve"> + внешний влагозащищенный источник питания БЕСПЛАТНО</t>
    </r>
  </si>
  <si>
    <t>WebStar 95W</t>
  </si>
  <si>
    <r>
      <t xml:space="preserve">5000К, 11700Лм, 100Вт, </t>
    </r>
    <r>
      <rPr>
        <b/>
        <i/>
        <sz val="10"/>
        <rFont val="Arial"/>
        <family val="2"/>
        <charset val="204"/>
      </rPr>
      <t>196VDC 500mA</t>
    </r>
    <r>
      <rPr>
        <sz val="10"/>
        <rFont val="Arial"/>
        <family val="2"/>
        <charset val="204"/>
      </rPr>
      <t xml:space="preserve"> (LHL41-095-W70-196VDC-IP65)</t>
    </r>
    <r>
      <rPr>
        <b/>
        <sz val="10"/>
        <rFont val="Arial"/>
        <family val="2"/>
        <charset val="204"/>
      </rPr>
      <t xml:space="preserve"> + внешний влагозащищенный источник питиния БЕСПЛАТНО</t>
    </r>
  </si>
  <si>
    <t>WebStar 105W</t>
  </si>
  <si>
    <r>
      <t xml:space="preserve">5000К, 13120Лм, 110Вт, </t>
    </r>
    <r>
      <rPr>
        <b/>
        <i/>
        <sz val="10"/>
        <rFont val="Arial"/>
        <family val="2"/>
        <charset val="204"/>
      </rPr>
      <t>128VDC 700mA</t>
    </r>
    <r>
      <rPr>
        <sz val="10"/>
        <rFont val="Arial"/>
        <family val="2"/>
        <charset val="204"/>
      </rPr>
      <t xml:space="preserve"> (LHL41-105-W70-128VDC-IP65)</t>
    </r>
    <r>
      <rPr>
        <b/>
        <sz val="10"/>
        <rFont val="Arial"/>
        <family val="2"/>
        <charset val="204"/>
      </rPr>
      <t xml:space="preserve"> + внешний влагозащищенный источник питания БЕСПЛАТНО</t>
    </r>
  </si>
  <si>
    <t>BEST PromLine</t>
  </si>
  <si>
    <r>
      <t xml:space="preserve">Промышленный светильник </t>
    </r>
    <r>
      <rPr>
        <b/>
        <sz val="10"/>
        <rFont val="Arial"/>
        <family val="2"/>
        <charset val="204"/>
      </rPr>
      <t>BEST PromLine</t>
    </r>
    <r>
      <rPr>
        <sz val="10"/>
        <rFont val="Arial"/>
        <family val="2"/>
        <charset val="204"/>
      </rPr>
      <t>. Светильник профильный, длина 600мм. Крепление на трос. Есть возможность объединять в группы до 6шт, образуя подвесную группу 660Вт. Замена лампы ДРЛ до 2000Вт.</t>
    </r>
  </si>
  <si>
    <t>PromLine 70W</t>
  </si>
  <si>
    <t>PromLine 70W, 5000К, 7920лм, 220VAC (MLHL91-70-W120-IP54)</t>
  </si>
  <si>
    <t>PromLine 100W</t>
  </si>
  <si>
    <t>PromLine 100W, 5000К, 11700лм, 220VAC (LHL91-100-W80-IP54)</t>
  </si>
  <si>
    <t>PromLine 110W</t>
  </si>
  <si>
    <t>PromLine 110W, 5000К, 11880лм, 220VAC (MLHL91-110-W120-IP54)</t>
  </si>
  <si>
    <t>BEST Bell</t>
  </si>
  <si>
    <r>
      <t xml:space="preserve">Промышленный светильник </t>
    </r>
    <r>
      <rPr>
        <b/>
        <sz val="10"/>
        <rFont val="Arial"/>
        <family val="2"/>
        <charset val="204"/>
      </rPr>
      <t>BEST Bell</t>
    </r>
    <r>
      <rPr>
        <sz val="10"/>
        <rFont val="Arial"/>
        <family val="2"/>
        <charset val="204"/>
      </rPr>
      <t>. Светильник с креплением на трос или кронштейне к потолку или стене (опция). Заменяет лампы ДРЛ до 1000Вт.</t>
    </r>
  </si>
  <si>
    <t>Bell 110W</t>
  </si>
  <si>
    <t>Bell 110W, 5000K, 11880лм, 110Вт, 220VAC (MLHL81-110-W120-IP54)</t>
  </si>
  <si>
    <t>Bell 125W</t>
  </si>
  <si>
    <t>Bell 125W, 5000K, 13650лм, 125Вт, 220VAC (LHL81-125-W70-IP54)</t>
  </si>
  <si>
    <t>Bell 150W</t>
  </si>
  <si>
    <t>Bell 150W, 5000K, 16380лм, 150Вт, 220VAC (LHL81-150-W70-IP54)</t>
  </si>
  <si>
    <t>Bell 175W</t>
  </si>
  <si>
    <t>Bell 175W, 5000K, 19110лм, 175Вт, 220VAC (LHL81-175-W70-IP54)</t>
  </si>
  <si>
    <t>BEST Skat</t>
  </si>
  <si>
    <r>
      <t xml:space="preserve">Прожектор светодиодный </t>
    </r>
    <r>
      <rPr>
        <b/>
        <sz val="10"/>
        <rFont val="Arial"/>
        <family val="2"/>
        <charset val="204"/>
      </rPr>
      <t>BEST Skat</t>
    </r>
    <r>
      <rPr>
        <sz val="10"/>
        <rFont val="Arial"/>
        <family val="2"/>
        <charset val="204"/>
      </rPr>
      <t xml:space="preserve"> повышенной мощности. Габариты </t>
    </r>
    <r>
      <rPr>
        <b/>
        <sz val="10"/>
        <rFont val="Arial"/>
        <family val="2"/>
        <charset val="204"/>
      </rPr>
      <t>410*242*38</t>
    </r>
    <r>
      <rPr>
        <sz val="10"/>
        <rFont val="Arial"/>
        <family val="2"/>
        <charset val="204"/>
      </rPr>
      <t>. Ориентирован на применение в промышленности, освещение больших подохранных территорий и решения нетривиальных задач, где требуется мощное освещение и высокая экономия. Сбалансировання цена.</t>
    </r>
  </si>
  <si>
    <t>Skat 55W</t>
  </si>
  <si>
    <t>5000К, 6600Лм, 55Вт, 220VAC (LP11-055-W70-220V-IP65)</t>
  </si>
  <si>
    <t>Skat 70W</t>
  </si>
  <si>
    <t>5000К, 7800Лм, 70Вт, 220VAC (LP11-070-W70-220V-IP65)</t>
  </si>
  <si>
    <t>Skat 80W</t>
  </si>
  <si>
    <t>5000К, 9900Лм, 75Вт,220VAC (LP11-080-W70-220V-IP65)</t>
  </si>
  <si>
    <t>Skat 95W</t>
  </si>
  <si>
    <r>
      <t xml:space="preserve">5000К, 12150Лм, 100Вт, </t>
    </r>
    <r>
      <rPr>
        <b/>
        <i/>
        <sz val="10"/>
        <rFont val="Arial"/>
        <family val="2"/>
        <charset val="204"/>
      </rPr>
      <t>192VDC 500mA</t>
    </r>
    <r>
      <rPr>
        <sz val="10"/>
        <rFont val="Arial"/>
        <family val="2"/>
        <charset val="204"/>
      </rPr>
      <t xml:space="preserve"> (LP11-095-W70-196VDC-IP65)</t>
    </r>
    <r>
      <rPr>
        <b/>
        <sz val="10"/>
        <rFont val="Arial"/>
        <family val="2"/>
        <charset val="204"/>
      </rPr>
      <t xml:space="preserve"> + внешний влагозащищенный источник питания БЕСПЛАТНО</t>
    </r>
  </si>
  <si>
    <t>Skat 105W</t>
  </si>
  <si>
    <r>
      <t xml:space="preserve">5000К, 13120Лм, 110Вт, </t>
    </r>
    <r>
      <rPr>
        <b/>
        <i/>
        <sz val="10"/>
        <rFont val="Arial"/>
        <family val="2"/>
        <charset val="204"/>
      </rPr>
      <t>128VDC 700mA</t>
    </r>
    <r>
      <rPr>
        <sz val="10"/>
        <rFont val="Arial"/>
        <family val="2"/>
        <charset val="204"/>
      </rPr>
      <t xml:space="preserve"> (LP11-105-W70-128VDC-IP65)</t>
    </r>
    <r>
      <rPr>
        <b/>
        <sz val="10"/>
        <rFont val="Arial"/>
        <family val="2"/>
        <charset val="204"/>
      </rPr>
      <t xml:space="preserve"> + внешний влагозащищенный источник питания БЕСПЛАТНО</t>
    </r>
  </si>
  <si>
    <t>BEST Bat</t>
  </si>
  <si>
    <r>
      <t>Уличные светодиодные фонари BEST</t>
    </r>
    <r>
      <rPr>
        <b/>
        <sz val="10"/>
        <rFont val="Arial"/>
        <family val="2"/>
        <charset val="204"/>
      </rPr>
      <t xml:space="preserve"> Bat</t>
    </r>
    <r>
      <rPr>
        <sz val="10"/>
        <rFont val="Arial"/>
        <family val="2"/>
        <charset val="204"/>
      </rPr>
      <t>. Консольные светильники оригинальной запатентованной формы с полуширокой диаграммой направленности. Габариты 445*238*56, вес не более 3,5кг - позволяет снизить нагрузку на мачты и консоли. Экономичнее светильников на основе ламп ДРЛ до 4х раз.</t>
    </r>
  </si>
  <si>
    <t>Bat 33W</t>
  </si>
  <si>
    <t>5000К, 4200Лм, 33Вт, 220VAC (LSL01-033-W-220V-IP65)</t>
  </si>
  <si>
    <t>Bat 40W</t>
  </si>
  <si>
    <t>5000К, 5100Лм, 40Вт, 220VAC (LSL01-040-W-220V-IP65)</t>
  </si>
  <si>
    <t>Bat 55W</t>
  </si>
  <si>
    <t>5000К, 6600Лм, 55Вт, 220VAC (LSL01-055-W-220V-IP65)</t>
  </si>
  <si>
    <t>Bat 70W</t>
  </si>
  <si>
    <r>
      <t>5000К, 7800Лм, 70Вт, 220VAC</t>
    </r>
    <r>
      <rPr>
        <b/>
        <i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(LSL01-070-W-220V-IP65)</t>
    </r>
  </si>
  <si>
    <t>Bat 80W,</t>
  </si>
  <si>
    <t>5000К, 9900Лм, 80Вт, 220VAC (LSL01-080-W-220V-IP65)</t>
  </si>
  <si>
    <t>Bat 100W</t>
  </si>
  <si>
    <r>
      <t>5000К, 12150Лм, 100Вт, 220VAC</t>
    </r>
    <r>
      <rPr>
        <b/>
        <i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(LSL01-100-W-220V-IP65)</t>
    </r>
  </si>
  <si>
    <r>
      <t xml:space="preserve">Светильник BEST </t>
    </r>
    <r>
      <rPr>
        <b/>
        <sz val="10"/>
        <rFont val="Arial"/>
        <family val="2"/>
        <charset val="204"/>
      </rPr>
      <t>Albatross</t>
    </r>
    <r>
      <rPr>
        <sz val="10"/>
        <rFont val="Arial"/>
        <family val="2"/>
        <charset val="204"/>
      </rPr>
      <t xml:space="preserve"> светодиодный в ячейку потолка грильято 100X100мм   (281*88*64 мм, призматич.рассеиватель). Отличается очень малым весом (0,5кг) при развитой теплорассеивающей поверхности за счет чего имеет возможность установки в ячейку "Грильято" без дополнительного подвеса.</t>
    </r>
  </si>
  <si>
    <t>Albatross 33W</t>
  </si>
  <si>
    <t>4000K, 3268лм, 30Вт (АТ-ДВО-03-33)</t>
  </si>
  <si>
    <t>Арсенал</t>
  </si>
  <si>
    <r>
      <t xml:space="preserve">Светильник BEST </t>
    </r>
    <r>
      <rPr>
        <b/>
        <sz val="10"/>
        <rFont val="Arial"/>
        <family val="2"/>
        <charset val="204"/>
      </rPr>
      <t>Арсенал</t>
    </r>
    <r>
      <rPr>
        <sz val="10"/>
        <rFont val="Arial"/>
        <family val="2"/>
        <charset val="204"/>
      </rPr>
      <t xml:space="preserve"> светодиодный со степенью взрывозащиты 1ExmbIICT5GbX. Светильник для замены оборудования типа ВЗГ (установка на трубу).</t>
    </r>
  </si>
  <si>
    <t>Арсенал 22W</t>
  </si>
  <si>
    <t>4000K, 2200Лм, 22Вт (АТ-ДСП-33-2000-EX)</t>
  </si>
  <si>
    <t>Арсенал 30W</t>
  </si>
  <si>
    <t>4000K, 3300Лм,  30Вт (АТ-ДСП-33-3000-EX)</t>
  </si>
  <si>
    <t xml:space="preserve"> Best Viking</t>
  </si>
  <si>
    <r>
      <t>Светильник BEST</t>
    </r>
    <r>
      <rPr>
        <b/>
        <sz val="10"/>
        <rFont val="Arial"/>
        <family val="2"/>
        <charset val="204"/>
      </rPr>
      <t xml:space="preserve"> Viking</t>
    </r>
    <r>
      <rPr>
        <sz val="10"/>
        <rFont val="Arial"/>
        <family val="2"/>
        <charset val="204"/>
      </rPr>
      <t xml:space="preserve"> светодиодный для уличного освещения с широкой КСС для установки на парковых дорожках и там где нужно осветить неширокое полотно с редкоустановленными опорами.</t>
    </r>
  </si>
  <si>
    <t>BEST Viking 40W</t>
  </si>
  <si>
    <t>5000 К, 3400 Лм, IP65 (АТ-ДКУ-40)</t>
  </si>
  <si>
    <t>UniLED, 40Вт</t>
  </si>
  <si>
    <t>UniLED, 40Вт, 4800лм, 5000К,  220VAC, IP65</t>
  </si>
  <si>
    <t>UniLED, 80Вт</t>
  </si>
  <si>
    <t>UniLED, 80Вт, 9600лм, 5000К,  220VAC, IP65</t>
  </si>
  <si>
    <t>UniLED, 120Вт</t>
  </si>
  <si>
    <t>UniLED, 120Вт, 14400лм, 5000К,  220VAC, IP65</t>
  </si>
  <si>
    <t>UniLED, 160Вт</t>
  </si>
  <si>
    <t>UniLED, 160Вт, 19200лм, 5000К,  220VAC, IP65</t>
  </si>
  <si>
    <t>UniLED, 200Вт</t>
  </si>
  <si>
    <t>UniLED, 200Вт, 24000лм, 5000К,  220VAC, IP65</t>
  </si>
  <si>
    <t>UniLED, 240Вт</t>
  </si>
  <si>
    <t>UniLED, 240Вт, 28800лм, 5000К,  220VAC, IP65</t>
  </si>
  <si>
    <t>UniLED, 280Вт</t>
  </si>
  <si>
    <t>UniLED, 280Вт, 33600лм, 5000К,  220VAC, IP65</t>
  </si>
  <si>
    <t>UniLED, 320Вт</t>
  </si>
  <si>
    <t>UniLED, 320Вт, 38400лм, 5000К,  220VAC, IP65</t>
  </si>
  <si>
    <t xml:space="preserve"> Крепление</t>
  </si>
  <si>
    <t>Кронштейн жесткий</t>
  </si>
  <si>
    <t>Кронштейн регулируемый на 1 модульный</t>
  </si>
  <si>
    <t>Кронштейн регулируемый на 2-4 модульный</t>
  </si>
  <si>
    <t>Оптика</t>
  </si>
  <si>
    <t>Стекло-линза  150гр.</t>
  </si>
  <si>
    <t>ДН для низких подвесов и максимальное по размеру световое пятно</t>
  </si>
  <si>
    <t>Стекло-линза  120гр.</t>
  </si>
  <si>
    <t>ДН для низких подвесов и среднее по размеру световое пятно</t>
  </si>
  <si>
    <t>Стекло-линза  80гр.</t>
  </si>
  <si>
    <t>ДН косинусная для складов до 12м и прожекторов</t>
  </si>
  <si>
    <t>Стекло-линза  45гр.</t>
  </si>
  <si>
    <t>ДН концентрированная для складов от 12м и прожекторов</t>
  </si>
  <si>
    <t>Стекло-линза  25гр.</t>
  </si>
  <si>
    <t>ДН концентрированная для прожекторов</t>
  </si>
  <si>
    <t>Стекло-линза  10гр.</t>
  </si>
  <si>
    <t>Стекло-линза  130*50гр.</t>
  </si>
  <si>
    <t>Полуширокая ДН - уличная</t>
  </si>
  <si>
    <t>Стекло-линза 120*40гр. прямоугольное пятно</t>
  </si>
  <si>
    <t>ДН для установки светильников на склады в межстелажное пространство</t>
  </si>
  <si>
    <t>призма (полистирол)</t>
  </si>
  <si>
    <t>микропризма (поликарбонат)</t>
  </si>
  <si>
    <t>Светильники BEST MarLED Office Long</t>
  </si>
  <si>
    <t>Светильники BEST MarLED Office</t>
  </si>
  <si>
    <t>Универсальные светильники BEST MarLED ССП</t>
  </si>
  <si>
    <t xml:space="preserve">Светильники Best MarLED FB-1 GX53 </t>
  </si>
  <si>
    <t xml:space="preserve">Сверхтонкие круглые панели BEST MarLED CPL </t>
  </si>
  <si>
    <t>Светильники Downlight Best MarLED TDL-1</t>
  </si>
  <si>
    <t>Декоративные  панели Best MarLED DLP</t>
  </si>
  <si>
    <t>Трековые светильники BEST MarLED TML</t>
  </si>
  <si>
    <r>
      <t>Лента TL-5050,IP20,</t>
    </r>
    <r>
      <rPr>
        <b/>
        <sz val="10"/>
        <color rgb="FF0070C0"/>
        <rFont val="Arial"/>
        <family val="2"/>
        <charset val="204"/>
      </rPr>
      <t>R</t>
    </r>
    <r>
      <rPr>
        <b/>
        <sz val="10"/>
        <color rgb="FF00B050"/>
        <rFont val="Arial"/>
        <family val="2"/>
        <charset val="204"/>
      </rPr>
      <t>G</t>
    </r>
    <r>
      <rPr>
        <b/>
        <sz val="10"/>
        <color rgb="FFFF0000"/>
        <rFont val="Arial"/>
        <family val="2"/>
        <charset val="204"/>
      </rPr>
      <t>B</t>
    </r>
    <r>
      <rPr>
        <b/>
        <sz val="10"/>
        <rFont val="Arial"/>
        <family val="2"/>
        <charset val="204"/>
      </rPr>
      <t xml:space="preserve"> 14,4W-1м</t>
    </r>
  </si>
  <si>
    <r>
      <t>Лента TL-5050,IP65,</t>
    </r>
    <r>
      <rPr>
        <b/>
        <sz val="10"/>
        <color rgb="FF0070C0"/>
        <rFont val="Arial"/>
        <family val="2"/>
        <charset val="204"/>
      </rPr>
      <t>R</t>
    </r>
    <r>
      <rPr>
        <b/>
        <sz val="10"/>
        <color rgb="FFFF0000"/>
        <rFont val="Arial"/>
        <family val="2"/>
        <charset val="204"/>
      </rPr>
      <t>G</t>
    </r>
    <r>
      <rPr>
        <b/>
        <sz val="10"/>
        <color rgb="FF00B050"/>
        <rFont val="Arial"/>
        <family val="2"/>
        <charset val="204"/>
      </rPr>
      <t>B</t>
    </r>
    <r>
      <rPr>
        <b/>
        <sz val="10"/>
        <rFont val="Arial"/>
        <family val="2"/>
        <charset val="204"/>
      </rPr>
      <t xml:space="preserve"> 14,4W-1м</t>
    </r>
  </si>
  <si>
    <t>Светильники  BEST MarLED  THM</t>
  </si>
  <si>
    <t>Промышленные светильники  BEST MarLED SHBL-01</t>
  </si>
  <si>
    <t>Промышленные светильники BEST MarLED LTS-01</t>
  </si>
  <si>
    <r>
      <t>Светильник уличный</t>
    </r>
    <r>
      <rPr>
        <b/>
        <sz val="10"/>
        <rFont val="Arial"/>
        <family val="2"/>
        <charset val="204"/>
      </rPr>
      <t xml:space="preserve"> BEST UniLED S</t>
    </r>
    <r>
      <rPr>
        <sz val="10"/>
        <rFont val="Arial"/>
        <family val="2"/>
        <charset val="204"/>
      </rPr>
      <t>. Профессиональное решение для консольной установки при уличной эксплуатации: магистрального освещения, дороги разных категорий и дворовых территорий. Это обеспечивается набором мощностей от 40 до 160Вт и пятью типами линз (135х50 - магистрали и дороги разных категорий, специфические применения и дворовые территории - 80, 120, 150 градусов). Данный светильник отличается высокой эффективностью - 140лм/Вт, крайне малым весом - 900 грамм на модуль, надежностью проверенной временем и простотой эксплуатации - быстрое подключение, возможность узлового ремонта.</t>
    </r>
  </si>
  <si>
    <t>UniLED S 40W</t>
  </si>
  <si>
    <t>UniLED S 80W</t>
  </si>
  <si>
    <t>UniLED S 120W</t>
  </si>
  <si>
    <t>UniLED S 160W</t>
  </si>
  <si>
    <t xml:space="preserve"> 40Вт, 4800лм, 5000К,  220VAC, IP65</t>
  </si>
  <si>
    <t>80Вт, 9600лм, 5000К,  220VAC, IP65</t>
  </si>
  <si>
    <t>120Вт, 14400лм, 5000К,  220VAC, IP65</t>
  </si>
  <si>
    <t>160W, 160Вт, 19200лм, 5000К,  220VAC, IP65</t>
  </si>
  <si>
    <t>UniLED, 60Вт, 7200лм, 5000К,  220VAC, IP65</t>
  </si>
  <si>
    <t>UniLED, 60Вт</t>
  </si>
  <si>
    <r>
      <t xml:space="preserve">Светильник универсальный </t>
    </r>
    <r>
      <rPr>
        <b/>
        <sz val="10"/>
        <rFont val="Arial"/>
        <family val="2"/>
        <charset val="204"/>
      </rPr>
      <t>Best UniLED</t>
    </r>
    <r>
      <rPr>
        <sz val="10"/>
        <rFont val="Arial"/>
        <family val="2"/>
        <charset val="204"/>
      </rPr>
      <t>. Профессиональное решение для решения задач любой сложности за счет вариативности: широкий спектр мощностей (40, 60, 80, 120, 160, 200, 240, 280, 320Вт), восемь типов линз и четыре типа крепления. Выпускается в модификациях: уличный консольный светильник (40-160Вт, ДН широкая 135*50 градусов), прожектор (40-160Вт, диаграммы направленности: концентрированная 10, 25, 45, 80 градусов), промышленный светильник (40-320Вт, диаграмма направленности косинусная 45, 80, 120, 150 гр., и специальная ДН для установки между стеллажами складских комплексов 140*40 градусов). Отличительные черты данного решения: высокая эффективность - 140лм/Вт, запас тепловой емкости для эксплуатации в тяжелых условиях - до 70 градусов, надежность проверенная временем и простота эксплуатации - быстрое подключение, возможность узлового ремонта.</t>
    </r>
  </si>
  <si>
    <r>
      <t xml:space="preserve">Светильник подъездный для нужд ЖКХ </t>
    </r>
    <r>
      <rPr>
        <b/>
        <sz val="10"/>
        <rFont val="Arial"/>
        <family val="2"/>
        <charset val="204"/>
      </rPr>
      <t>BEST Meduse</t>
    </r>
    <r>
      <rPr>
        <sz val="10"/>
        <rFont val="Arial"/>
        <family val="2"/>
        <charset val="204"/>
      </rPr>
      <t xml:space="preserve">. Компактный светильник с габаритами </t>
    </r>
    <r>
      <rPr>
        <b/>
        <sz val="10"/>
        <rFont val="Arial"/>
        <family val="2"/>
        <charset val="204"/>
      </rPr>
      <t>144х124х22</t>
    </r>
    <r>
      <rPr>
        <sz val="10"/>
        <rFont val="Arial"/>
        <family val="2"/>
        <charset val="204"/>
      </rPr>
      <t xml:space="preserve">. Оптимален для освещения в </t>
    </r>
    <r>
      <rPr>
        <i/>
        <sz val="10"/>
        <rFont val="Arial"/>
        <family val="2"/>
        <charset val="204"/>
      </rPr>
      <t>подъездах домов старого образца</t>
    </r>
    <r>
      <rPr>
        <sz val="10"/>
        <rFont val="Arial"/>
        <family val="2"/>
        <charset val="204"/>
      </rPr>
      <t xml:space="preserve"> (5-9 этажей) с небольшими холами, </t>
    </r>
    <r>
      <rPr>
        <i/>
        <sz val="10"/>
        <rFont val="Arial"/>
        <family val="2"/>
        <charset val="204"/>
      </rPr>
      <t>освещения подсобных помещений</t>
    </r>
    <r>
      <rPr>
        <sz val="10"/>
        <rFont val="Arial"/>
        <family val="2"/>
        <charset val="204"/>
      </rPr>
      <t xml:space="preserve"> и лестничных </t>
    </r>
    <r>
      <rPr>
        <i/>
        <sz val="10"/>
        <rFont val="Arial"/>
        <family val="2"/>
        <charset val="204"/>
      </rPr>
      <t>пролетов,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дежурного освещения</t>
    </r>
    <r>
      <rPr>
        <sz val="10"/>
        <rFont val="Arial"/>
        <family val="2"/>
        <charset val="204"/>
      </rPr>
      <t xml:space="preserve">. Модель 15Вт обладает датчиком звука, подойдет и для крупных помещений. </t>
    </r>
  </si>
  <si>
    <t xml:space="preserve">                       Прайс лист с 20.04.2015</t>
  </si>
  <si>
    <t xml:space="preserve">                       Прайс лист с  20.04.2015</t>
  </si>
  <si>
    <t>595*595,1200*200, 588*588</t>
  </si>
  <si>
    <t>600*200</t>
  </si>
  <si>
    <t>36W, 4000К, 3600Lm, 176-265VAC, IP20, 595*595*13. Корпус - лист стали 0,5мм, литое стекло из полистирола в форме квадрата, повторяющего расположение модулей</t>
  </si>
  <si>
    <t>36W, 4000-5000КК, 3600Lm, 176-265VAC, IP40, 595*595*35. Корпус из листовой стали 0,5мм (1 источник питания,56 диодов, расположены в форме квадрата или паралельно), без рассеивателя</t>
  </si>
  <si>
    <t>50W, 4000-5000КК, 5100Lm, 176-265VAC, IP40, 595*595*35. Корпус из листовой стали 0,5мм (1 источник питания, 80 диодов, расположены паралельно), без рассеивателя</t>
  </si>
  <si>
    <t>36W, 4000-5000КК, 3600Lm, 176-265VAC, IP54, 595*595*40. Корпус из листовой стали (1 источник питания, 56 диодов, расположены в форме квадрата или паралельно), без рассеивателя</t>
  </si>
  <si>
    <t>50W, 4000-5000КК, 5100Lm, 176-265VAC, IP54, 595*595*40. Корпус из листовой стали (1 источник питания, 80 диодов, расположены в форме квадрата или паралельно),без рассеивателя.</t>
  </si>
  <si>
    <t>36W, 4000-5000КК, 3600Lm, 220VAC. Корпус из листовой стали (1 источник питания, 4 модуля по 14 диодов, расположены в форме квадрата или паралельно),без рассеивателя</t>
  </si>
  <si>
    <t>50W, 4000-5000КК, 5100Lm, 220VAC. Корпус из листовой стали (1 источник питания, 4 модуля по 20 диодов, расположены  паралельно),без рассеивателя</t>
  </si>
  <si>
    <t xml:space="preserve"> 18W, 4000К, 1700Lm, 176-265VAC, IP40, 600*200*45. Корпус из листовой стали 0,5мм (1 источник питания, 28 диодов, расположены паралельно), без рассеивателя</t>
  </si>
  <si>
    <t>36W, 4000-5000КК, 3600Lm, 176-265VAC, IP40, 1200*200*45. Корпус из листовой стали 0,5мм (1 источник питания, 56 диодов, расположены паралельно), без рассеивателя</t>
  </si>
  <si>
    <t>50W, 4000-5000КК, 5100Lm, 176-265VAC, IP40, 1200*200*45. Корпус из листовой стали 0,5мм (1 источник питания, 80 диодов, расположены паралельно), без рассеивателя</t>
  </si>
  <si>
    <t>Office Long 18W (Samsung 5730) IP 54</t>
  </si>
  <si>
    <t>18W, 4000К, 1700Lm, 176-265VAC, IP54, 600*200*45. Корпус из листовой стали 0,5мм (1 источник питания, 28 диодов, расположены паралельно), без рассеивателя</t>
  </si>
  <si>
    <t>36W, 4000-5000КК, 3600Lm, 176-265VAC, IP54, 1200*200*45. Корпус из листовой стали 0,5мм (1 источник питания, 56 диодов, расположены паралельно), без рассеивателя</t>
  </si>
  <si>
    <t>50W, 4000К, 5100Lm, 176-265VAC, IP54, 1200*200*45. Корпус из листовой стали 0,5мм (1 источник питания, 80 диодов, расположены паралельно), без рассеивателя</t>
  </si>
  <si>
    <t>50W, 5000-6500KK, 3600Lm, 220 VAC, IP65, 595*595*15, алюминиевый корпус, матовый рассеиватель</t>
  </si>
  <si>
    <r>
      <t xml:space="preserve">Дюралайт  TL-01 IP20 </t>
    </r>
    <r>
      <rPr>
        <b/>
        <sz val="10"/>
        <color rgb="FFFF0000"/>
        <rFont val="Arial"/>
        <family val="2"/>
        <charset val="204"/>
      </rPr>
      <t>R</t>
    </r>
    <r>
      <rPr>
        <b/>
        <sz val="10"/>
        <rFont val="Arial"/>
        <family val="2"/>
        <charset val="204"/>
      </rPr>
      <t>G</t>
    </r>
    <r>
      <rPr>
        <b/>
        <sz val="10"/>
        <color theme="3"/>
        <rFont val="Arial"/>
        <family val="2"/>
        <charset val="204"/>
      </rPr>
      <t>B</t>
    </r>
    <r>
      <rPr>
        <b/>
        <sz val="10"/>
        <color rgb="FF00B0F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11мм-24W</t>
    </r>
  </si>
  <si>
    <t>SDM5050,24LED на 1м, 220-240V 11-13MM, 24W/1м, Roll 100 м</t>
  </si>
  <si>
    <r>
      <t>Дюралайт  TL-01 IP20 R</t>
    </r>
    <r>
      <rPr>
        <b/>
        <sz val="10"/>
        <color rgb="FF00B050"/>
        <rFont val="Arial"/>
        <family val="2"/>
        <charset val="204"/>
      </rPr>
      <t>G</t>
    </r>
    <r>
      <rPr>
        <b/>
        <sz val="10"/>
        <rFont val="Arial"/>
        <family val="2"/>
        <charset val="204"/>
      </rPr>
      <t>B 12мм-30W</t>
    </r>
  </si>
  <si>
    <t>SDM5050,24LED на 1м, 220-240V 11-13MM, 30W/1м, Roll 100 м</t>
  </si>
  <si>
    <r>
      <t xml:space="preserve">Дюралайт  TL-01 IP20 </t>
    </r>
    <r>
      <rPr>
        <b/>
        <sz val="10"/>
        <color rgb="FF0070C0"/>
        <rFont val="Arial"/>
        <family val="2"/>
        <charset val="204"/>
      </rPr>
      <t>R</t>
    </r>
    <r>
      <rPr>
        <b/>
        <sz val="10"/>
        <color rgb="FFFF0000"/>
        <rFont val="Arial"/>
        <family val="2"/>
        <charset val="204"/>
      </rPr>
      <t>G</t>
    </r>
    <r>
      <rPr>
        <b/>
        <sz val="10"/>
        <color rgb="FF0070C0"/>
        <rFont val="Arial"/>
        <family val="2"/>
        <charset val="204"/>
      </rPr>
      <t xml:space="preserve">B </t>
    </r>
    <r>
      <rPr>
        <b/>
        <sz val="10"/>
        <rFont val="Arial"/>
        <family val="2"/>
        <charset val="204"/>
      </rPr>
      <t>13мм-36W</t>
    </r>
  </si>
  <si>
    <t>SDM5050,24LED на 1м, 220-240V 11-13MM, 36W/1м, Roll 100 м</t>
  </si>
  <si>
    <t xml:space="preserve"> LAMP-P E14 3W Ш</t>
  </si>
  <si>
    <t>3W, 2700/4200/6500К, 300Lm,170-265V</t>
  </si>
  <si>
    <t>LAMP-P E27 5W Ш</t>
  </si>
  <si>
    <t>5W, 2700/4200/6500К, 500Lm, 170-265V</t>
  </si>
  <si>
    <t>LAMP-P E27 7W Ш</t>
  </si>
  <si>
    <t>7W, 2700/4200/6500К, 700Lm, 170-265V</t>
  </si>
  <si>
    <t>LAMP-M E27 11W</t>
  </si>
  <si>
    <t>11W, 2700/4200/6500К, 1100Lm, 170-265V</t>
  </si>
  <si>
    <t>LAMP-M E27 15W</t>
  </si>
  <si>
    <t>15W, 2700/4200/6500К, 1500Lm, 170-265V</t>
  </si>
  <si>
    <t>LAMP-M E27 18W</t>
  </si>
  <si>
    <t>18W, 2700/4200/6500К, 1800Lm, 170-265V</t>
  </si>
  <si>
    <t>LAMP-Т8  9W</t>
  </si>
  <si>
    <t>9W, 3000-6500КК 950Lm, 170-265V,600мм</t>
  </si>
  <si>
    <t>LAMP-Т8 13W</t>
  </si>
  <si>
    <t>13W, 3000-6500КК 1200Lm, 170-265V,900мм</t>
  </si>
  <si>
    <t>LAMP-Т8 18W</t>
  </si>
  <si>
    <t>18W, 3000-6500КК 2100Lm, 170-265V,1200мм</t>
  </si>
  <si>
    <t>GX53 6W</t>
  </si>
  <si>
    <t>6W, 4500К, 450Lm, 170-265V, IP20</t>
  </si>
  <si>
    <t>GX53 8W</t>
  </si>
  <si>
    <t>8W, 4500К, 750Lm, 170-265V, IP20</t>
  </si>
  <si>
    <t>GX53 10W</t>
  </si>
  <si>
    <t>10W, 4500К, 950Lm,170-265V, IP20</t>
  </si>
  <si>
    <t>Круглая панель CPL-01 6W</t>
  </si>
  <si>
    <t>6W, 4000-6500КК, 540Lm,170-265V, IP40, 120*105*17</t>
  </si>
  <si>
    <t>Круглая панель CPL-01 9W</t>
  </si>
  <si>
    <t>9W, 4000-6500КК, 810Lm,170-265V, IP40, 145*129*17</t>
  </si>
  <si>
    <t>Круглая панель CPL-01 12W</t>
  </si>
  <si>
    <t>12W, 4000-6500КК, 1080Lm, 170-265V, IP40, 170*154*17</t>
  </si>
  <si>
    <t>Круглая панель CPL-01 15W</t>
  </si>
  <si>
    <t>15W, 4000-6500КК, 1350Lm, 170-265V, IP40, 200*182*17</t>
  </si>
  <si>
    <t>Круглая панель CPL-01 18W</t>
  </si>
  <si>
    <t>18W, 4000-6500КК, 1620Lm, 170-265V, IP40, 222*200*17</t>
  </si>
  <si>
    <t>Круглая панель CPL-01 21W</t>
  </si>
  <si>
    <t>21W, 4000-6500 КК, 1890Lm, 170-265V, IP40, 300*300*17</t>
  </si>
  <si>
    <t>Downlight TDL-01 24W</t>
  </si>
  <si>
    <t>24W, 4500К, 2160Lm, 170-265V, IP40, 240*235*90</t>
  </si>
  <si>
    <t>Downlight TDL-01 30W</t>
  </si>
  <si>
    <t>30W, 4500К, 2700Lm, 170-265V, IP40, 240*235*90</t>
  </si>
  <si>
    <t>Панель DLP-01 10W белый/желтый</t>
  </si>
  <si>
    <t>10W, 4500К, 630Lm,170-265V, IP20, 110мм*110мм* 25мм</t>
  </si>
  <si>
    <t>Панель DLP-01 10W белый/голубой</t>
  </si>
  <si>
    <t>ПанельDLP-02 10W белый/голубой</t>
  </si>
  <si>
    <t>10W, 4500К, 630Lm, 170-265V, IP20, 130мм*130мм*25мм</t>
  </si>
  <si>
    <t>Панель DLP-02 10W белый/пурпурный</t>
  </si>
  <si>
    <t>Панель DLP-03 12W белый/голубой</t>
  </si>
  <si>
    <t>12W, 4500К, 880Lm, 170-265V, IP20, 125*125* 25мм</t>
  </si>
  <si>
    <t>Панель DLP-03  12W белый/красный</t>
  </si>
  <si>
    <t>12W, 4500К, 880Lm, 170-265V, IP20, 125*125*25мм</t>
  </si>
  <si>
    <t>Трековый светодиодный светильник TML  10W</t>
  </si>
  <si>
    <t>10W, 4500К, 900Lm, 170-265V, IP40</t>
  </si>
  <si>
    <t>Трековый светодиодный светильник TML  20W</t>
  </si>
  <si>
    <t>20W, 4500К, 2000Lm, 170-265V, IP40</t>
  </si>
  <si>
    <t>Трековый светодиодный светильник TML 30W</t>
  </si>
  <si>
    <t>30W, 4500К, 3000Lm, 170-265V, IP40</t>
  </si>
  <si>
    <t>Светильник THM 18W</t>
  </si>
  <si>
    <t>18W, 5000-6500КК, 1620Lm, IP40, (Т5 и Т8) 1200*20*20</t>
  </si>
  <si>
    <t>Светильник  THM 18W</t>
  </si>
  <si>
    <t>18W, 5000-6500КК, 1620Lm, IP40, Т8,  1230*123*70</t>
  </si>
  <si>
    <t>Светильник THM 36W</t>
  </si>
  <si>
    <t>36W, 5000-6500КК, 3240Lm, IP40, Т8, 1230*165*70</t>
  </si>
  <si>
    <t>Прожектор PSO-1 10W</t>
  </si>
  <si>
    <t>10м, 4000-6500КК, 900Lm, 170-265V, IP65</t>
  </si>
  <si>
    <t>Прожектор  PSO-1 20W</t>
  </si>
  <si>
    <t>20W, 4000-6500КК, 1800Lm,170-265V, IP65</t>
  </si>
  <si>
    <t>Прожектор PSO-1 30W</t>
  </si>
  <si>
    <t>30W, 4000-6500КК, 2700Lm,170-265V, IP65</t>
  </si>
  <si>
    <t>Прожектор PSO-1 50W</t>
  </si>
  <si>
    <t>50W, 4000-6500КК, 4500Lm, 170-265V, IP65</t>
  </si>
  <si>
    <t>Прожектор PSO-1 70W</t>
  </si>
  <si>
    <t>70W, 4000-6500КК, 6300Lm, 170-265V, IP65</t>
  </si>
  <si>
    <t>Прожектор PSO-1 100W</t>
  </si>
  <si>
    <t>100W, 4000-6500КК, 9000Lm, 170-265V, IP65</t>
  </si>
  <si>
    <t>Прожектор BPSO 200W</t>
  </si>
  <si>
    <t>200W, 4000-6500КК,18000Lm, 170-265V, IP65</t>
  </si>
  <si>
    <t>Прожектор BPSO 300W</t>
  </si>
  <si>
    <t>300W, 4000-6500КК, 27000Lm, 170-265V, IP65</t>
  </si>
  <si>
    <t>Прожектор BPSO 400W</t>
  </si>
  <si>
    <t>400W, 4000-6500КК, 36000Lm, 170-265V, IP65</t>
  </si>
  <si>
    <t>Прожектор PSO-2 10W</t>
  </si>
  <si>
    <t>10W, 4000-6500КК, 1050Lm, 170-265V, IP65</t>
  </si>
  <si>
    <t>Прожектор PSO-2 20W</t>
  </si>
  <si>
    <t>20W, 4000-6500КК, 2100Lm,170-265V, IP65</t>
  </si>
  <si>
    <t>Прожектор PSO-2 30W</t>
  </si>
  <si>
    <t>30W, 4000-6500КК, 3150Lm,170-265V, IP65</t>
  </si>
  <si>
    <t>Прожектор PSO-2 50W</t>
  </si>
  <si>
    <t>50W, 4000-6500КК, 5200Lm, 170-265V, IP65</t>
  </si>
  <si>
    <t>Прожектор PSO-2 70W</t>
  </si>
  <si>
    <t>70W, 4000-6500КК, 7100Lm, 170-265V, IP65</t>
  </si>
  <si>
    <t>Прожектор PSO-2 100W</t>
  </si>
  <si>
    <t>100W, 4000-6500КК, 10500Lm, 170-265V, IP65</t>
  </si>
  <si>
    <t xml:space="preserve">Прожектор PSO-2 150W </t>
  </si>
  <si>
    <t>150W, 4000-6500КК, 15600Lm, 170-265V, IP65</t>
  </si>
  <si>
    <t>Прожектор PSO-2 200W</t>
  </si>
  <si>
    <t>200W, 4000-6500КК, 20800Lm, 170-265V, IP65</t>
  </si>
  <si>
    <t xml:space="preserve">  Светильник SHBL-01 50W</t>
  </si>
  <si>
    <t>50W, 4000-6500КК, 4500Lm,170-265V, IP65</t>
  </si>
  <si>
    <t xml:space="preserve">  Светильник SHBL-01 70W</t>
  </si>
  <si>
    <t xml:space="preserve">  Светильник SHBL-01 100W</t>
  </si>
  <si>
    <t>100W, 4000-6500КК, 9000Lm, 170-265V,IP65</t>
  </si>
  <si>
    <t xml:space="preserve">  Светильник SHBL-01 140W</t>
  </si>
  <si>
    <t>140W, 4000-6500КК, 18000Lm, 170-265V, IP65</t>
  </si>
  <si>
    <t xml:space="preserve">  Светильник SHBL-01 210W</t>
  </si>
  <si>
    <t>210W, 4000-6500КК, 27000Lm, 170-265V, IP65</t>
  </si>
  <si>
    <t>Светильник LTS-01 100W</t>
  </si>
  <si>
    <t>100W, 3000-6000КК, 9900Lm,  85-265V, IP65</t>
  </si>
  <si>
    <t>Светильник LTS-01 150W</t>
  </si>
  <si>
    <t>150W, 3000-6000КК, 15000Lm, 85-265V, IP65</t>
  </si>
  <si>
    <t>Светильник LTS-01 200W</t>
  </si>
  <si>
    <t>200W, 3000-6000КК, 20000Lm, 85-265V, IP65</t>
  </si>
  <si>
    <t>Светильник LTS-01 300W</t>
  </si>
  <si>
    <t>300W, 3000-6000КК, 30000Lm, 85-265V, IP65</t>
  </si>
  <si>
    <t>Светильник LTS-01 400W</t>
  </si>
  <si>
    <t>400W, 3000-6000КК,  42000Lm, 85-265V, IP65</t>
  </si>
  <si>
    <t>Светильник LTS-01 500W</t>
  </si>
  <si>
    <t>500W, 3000-6000КК,  50000Lm, 85-265V, IP65</t>
  </si>
  <si>
    <t>30W, 5000-6500KК, 3500Lm, 175-265V, IP65</t>
  </si>
  <si>
    <t>50W, 5000-6500KК, 4500Lm, 175-265V, IP65</t>
  </si>
  <si>
    <t>70W, 5000-6500KК, 6300Lm, 175-265V, IP65</t>
  </si>
  <si>
    <t>100W, 5000-6500KК, 9000Lm, 175-265V, IP65</t>
  </si>
  <si>
    <t xml:space="preserve">140W, 5000-6500KК, 12600Lm, 175-265V, IP65 </t>
  </si>
  <si>
    <t xml:space="preserve">210W, 5000-6500KК, 18900Lm, 175-265V, IP65 </t>
  </si>
  <si>
    <t>Уличный светильник BOX 42W</t>
  </si>
  <si>
    <t>42W, 5000-6500KК, 4200Lm, 175-265V, IP65</t>
  </si>
  <si>
    <t>Уличный светильник BOX 84W</t>
  </si>
  <si>
    <t>84W, 5000-6500KК, 8400Lm, 175-265V, IP65</t>
  </si>
  <si>
    <t>Уличный светильник BOX 112W</t>
  </si>
  <si>
    <t>112W, 5000-6500KК, 11200Lm, 175-265V, IP65</t>
  </si>
  <si>
    <t>Уличный светильник BOX 140W</t>
  </si>
  <si>
    <t>140W, 5000-6500KК, 14000Lm, 175-265V, IP65</t>
  </si>
  <si>
    <t>Уличный светильник BOX 182W</t>
  </si>
  <si>
    <t>182W, 5000-6500KK, 18200Lm, 175-265V, IP65</t>
  </si>
  <si>
    <t>60W, 5000-6500KК, 6200Lm, 175-265V, IP65</t>
  </si>
  <si>
    <t>90W, 5000-6500KK, 9300Lm, 175-265V, IP65</t>
  </si>
  <si>
    <t>120W, 5000-6500KК, 12400Lm, 175-265V, IP65</t>
  </si>
  <si>
    <t>150W, 5000-6500KК, 16000Lm, 175-265V, IP65</t>
  </si>
  <si>
    <t>180W, 5000-6500KК, 18600Lm, 175-265V, IP65</t>
  </si>
  <si>
    <t>40W, 5000-6500KK, 3240Lm, 220 VAC, IP65, 595*595*15, алюминиевый корпус, матовый рассеиватель</t>
  </si>
  <si>
    <t>Светодиодная панельSPL-02 40W 1195* 295</t>
  </si>
  <si>
    <t>40W, 5000-6500KK, 3240Lm, 220 VAC, IP65, 1195*295*15, алюминиевый корпус, матовый рассеиватель</t>
  </si>
  <si>
    <t>Светодиодная панель SPL-02 50W 1195* 295</t>
  </si>
  <si>
    <t>50W, 5000-6500KK, 3600Lm, 220 VAC, IP65, 1195*295*15, алюминиевый корпус, матовый рассеиватель</t>
  </si>
  <si>
    <t>Светодиодная панельSPL-03 18W 295*295</t>
  </si>
  <si>
    <t>18W, 5000-6500КК, 1600Lm, 220 VAC, IP65, 295*295*15, алюминиевый корпус, матовый рассеиватель</t>
  </si>
  <si>
    <t>18W, 4000К-5000K, 1700Lm, 220 VAC, IP65, 390*105*83 корпус из АБС-сополимера, прозрачный рассеиватель</t>
  </si>
  <si>
    <t>36W, 4000К-5000K, 3600Lm, 220 VAC, IP65, 1270*152*100, прозрачный рассеиватель</t>
  </si>
  <si>
    <t>52W, 4000К-5000K, 5500Lm, 220 VAC, IP65, 1270*152*100, прозрачный рассеиватель</t>
  </si>
  <si>
    <t>Уличный светильник  SMALL 30W</t>
  </si>
  <si>
    <t>Уличный светильник SMALL 50W</t>
  </si>
  <si>
    <t>Уличный  светильник  COBRA 70W</t>
  </si>
  <si>
    <t>Уличный  светильник  COBRA 100W</t>
  </si>
  <si>
    <t>Уличный светильник  COBRA 140W</t>
  </si>
  <si>
    <t>Уличный светильник  COBRA 210W</t>
  </si>
  <si>
    <t>Уличный светильник STREET-01 60W</t>
  </si>
  <si>
    <t>Уличный светильник STREET-01 90W</t>
  </si>
  <si>
    <t>Уличный светильник STREET-01 120W</t>
  </si>
  <si>
    <t>Уличный светильник STREET-01 150W</t>
  </si>
  <si>
    <t>Уличный светильник STREET-01 180W</t>
  </si>
  <si>
    <t>Ваша цена</t>
  </si>
  <si>
    <t>БАП к светильникам серии Best Office</t>
  </si>
  <si>
    <t>Аварийный блок LED GR-ZLZD-Y36W /220V50HZ/ IP30/90 мин/2 с</t>
  </si>
</sst>
</file>

<file path=xl/styles.xml><?xml version="1.0" encoding="utf-8"?>
<styleSheet xmlns="http://schemas.openxmlformats.org/spreadsheetml/2006/main">
  <numFmts count="5">
    <numFmt numFmtId="7" formatCode="#,##0.00&quot;р.&quot;;\-#,##0.00&quot;р.&quot;"/>
    <numFmt numFmtId="44" formatCode="_-* #,##0.00&quot;р.&quot;_-;\-* #,##0.00&quot;р.&quot;_-;_-* &quot;-&quot;??&quot;р.&quot;_-;_-@_-"/>
    <numFmt numFmtId="164" formatCode="_-* #,##0.00[$р.-419]_-;\-* #,##0.00[$р.-419]_-;_-* &quot;-&quot;??[$р.-419]_-;_-@_-"/>
    <numFmt numFmtId="165" formatCode="#,##0&quot;р.&quot;"/>
    <numFmt numFmtId="166" formatCode="#,##0.00&quot;р.&quot;"/>
  </numFmts>
  <fonts count="32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rgb="FF222222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</font>
    <font>
      <sz val="10"/>
      <name val="Arial CYR"/>
      <family val="2"/>
      <charset val="204"/>
    </font>
    <font>
      <b/>
      <sz val="12"/>
      <color theme="0"/>
      <name val="Arial"/>
      <family val="2"/>
      <charset val="204"/>
    </font>
    <font>
      <b/>
      <i/>
      <sz val="11"/>
      <color theme="0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b/>
      <sz val="10"/>
      <color theme="5" tint="-0.249977111117893"/>
      <name val="Arial"/>
      <family val="2"/>
      <charset val="204"/>
    </font>
    <font>
      <sz val="14"/>
      <name val="Arial"/>
      <family val="2"/>
      <charset val="204"/>
    </font>
    <font>
      <b/>
      <sz val="14"/>
      <color theme="0"/>
      <name val="Arial"/>
      <family val="2"/>
      <charset val="204"/>
    </font>
    <font>
      <b/>
      <sz val="10"/>
      <color indexed="9"/>
      <name val="Arial"/>
      <family val="2"/>
      <charset val="204"/>
    </font>
    <font>
      <i/>
      <sz val="10"/>
      <name val="Arial"/>
      <family val="2"/>
      <charset val="204"/>
    </font>
    <font>
      <b/>
      <i/>
      <sz val="10"/>
      <name val="Arial"/>
      <family val="2"/>
      <charset val="204"/>
    </font>
    <font>
      <i/>
      <u/>
      <sz val="10"/>
      <name val="Arial"/>
      <family val="2"/>
      <charset val="204"/>
    </font>
    <font>
      <b/>
      <sz val="10"/>
      <color rgb="FF0070C0"/>
      <name val="Arial"/>
      <family val="2"/>
      <charset val="204"/>
    </font>
    <font>
      <b/>
      <sz val="10"/>
      <color rgb="FF00B05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color theme="3"/>
      <name val="Arial"/>
      <family val="2"/>
      <charset val="204"/>
    </font>
    <font>
      <b/>
      <sz val="10"/>
      <color rgb="FF00B0F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12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theme="0"/>
        <bgColor indexed="30"/>
      </patternFill>
    </fill>
    <fill>
      <patternFill patternType="solid">
        <fgColor theme="5" tint="-0.249977111117893"/>
        <bgColor indexed="30"/>
      </patternFill>
    </fill>
    <fill>
      <patternFill patternType="solid">
        <fgColor indexed="48"/>
        <bgColor indexed="30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7"/>
        <bgColor indexed="22"/>
      </patternFill>
    </fill>
  </fills>
  <borders count="5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medium">
        <color indexed="8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10" fillId="0" borderId="0"/>
    <xf numFmtId="0" fontId="11" fillId="0" borderId="0"/>
  </cellStyleXfs>
  <cellXfs count="247">
    <xf numFmtId="0" fontId="0" fillId="0" borderId="0" xfId="0"/>
    <xf numFmtId="0" fontId="2" fillId="0" borderId="0" xfId="0" applyFont="1"/>
    <xf numFmtId="0" fontId="2" fillId="0" borderId="0" xfId="0" applyFont="1" applyBorder="1"/>
    <xf numFmtId="0" fontId="2" fillId="2" borderId="6" xfId="0" applyFont="1" applyFill="1" applyBorder="1" applyAlignment="1">
      <alignment horizontal="left" vertical="top" wrapText="1"/>
    </xf>
    <xf numFmtId="0" fontId="2" fillId="2" borderId="0" xfId="0" applyFont="1" applyFill="1"/>
    <xf numFmtId="0" fontId="2" fillId="2" borderId="0" xfId="0" applyFont="1" applyFill="1" applyBorder="1"/>
    <xf numFmtId="0" fontId="2" fillId="0" borderId="6" xfId="0" applyFont="1" applyBorder="1" applyAlignment="1">
      <alignment horizontal="left" vertical="top" wrapText="1"/>
    </xf>
    <xf numFmtId="0" fontId="5" fillId="2" borderId="10" xfId="0" applyFont="1" applyFill="1" applyBorder="1" applyAlignment="1">
      <alignment vertical="top"/>
    </xf>
    <xf numFmtId="0" fontId="2" fillId="2" borderId="0" xfId="0" applyFont="1" applyFill="1" applyBorder="1" applyAlignment="1">
      <alignment horizontal="right"/>
    </xf>
    <xf numFmtId="0" fontId="3" fillId="0" borderId="10" xfId="0" applyFont="1" applyBorder="1" applyAlignment="1">
      <alignment horizontal="left" vertical="top" wrapText="1"/>
    </xf>
    <xf numFmtId="0" fontId="3" fillId="0" borderId="12" xfId="0" applyFont="1" applyBorder="1" applyAlignment="1">
      <alignment horizontal="left" vertical="top" wrapText="1"/>
    </xf>
    <xf numFmtId="0" fontId="2" fillId="2" borderId="10" xfId="0" applyFont="1" applyFill="1" applyBorder="1" applyAlignment="1">
      <alignment horizontal="left" vertical="top" wrapText="1"/>
    </xf>
    <xf numFmtId="0" fontId="2" fillId="0" borderId="8" xfId="0" applyFont="1" applyBorder="1" applyAlignment="1">
      <alignment vertical="top" wrapText="1"/>
    </xf>
    <xf numFmtId="165" fontId="2" fillId="0" borderId="0" xfId="0" applyNumberFormat="1" applyFont="1" applyBorder="1"/>
    <xf numFmtId="0" fontId="2" fillId="0" borderId="10" xfId="0" applyFont="1" applyBorder="1" applyAlignment="1">
      <alignment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14" xfId="0" applyFont="1" applyBorder="1" applyAlignment="1">
      <alignment horizontal="left" vertical="top" wrapText="1"/>
    </xf>
    <xf numFmtId="0" fontId="2" fillId="2" borderId="6" xfId="0" applyFont="1" applyFill="1" applyBorder="1" applyAlignment="1">
      <alignment vertical="top" wrapText="1"/>
    </xf>
    <xf numFmtId="0" fontId="2" fillId="0" borderId="6" xfId="0" applyFont="1" applyBorder="1" applyAlignment="1">
      <alignment vertical="top" wrapText="1"/>
    </xf>
    <xf numFmtId="0" fontId="2" fillId="0" borderId="0" xfId="0" applyFont="1" applyAlignment="1"/>
    <xf numFmtId="0" fontId="2" fillId="0" borderId="0" xfId="0" applyFont="1" applyAlignment="1">
      <alignment vertical="top"/>
    </xf>
    <xf numFmtId="164" fontId="3" fillId="2" borderId="0" xfId="0" applyNumberFormat="1" applyFont="1" applyFill="1" applyAlignment="1">
      <alignment vertical="top"/>
    </xf>
    <xf numFmtId="0" fontId="9" fillId="0" borderId="5" xfId="2" applyFont="1" applyBorder="1" applyAlignment="1">
      <alignment horizontal="left" vertical="center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0" fillId="0" borderId="5" xfId="0" applyBorder="1" applyAlignment="1">
      <alignment vertical="center"/>
    </xf>
    <xf numFmtId="0" fontId="2" fillId="0" borderId="10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vertical="center" wrapText="1"/>
    </xf>
    <xf numFmtId="0" fontId="2" fillId="0" borderId="6" xfId="3" applyFont="1" applyBorder="1" applyAlignment="1">
      <alignment vertical="center" wrapText="1"/>
    </xf>
    <xf numFmtId="0" fontId="0" fillId="0" borderId="15" xfId="0" applyBorder="1" applyAlignment="1">
      <alignment vertical="center"/>
    </xf>
    <xf numFmtId="0" fontId="0" fillId="3" borderId="8" xfId="0" applyFill="1" applyBorder="1" applyAlignment="1">
      <alignment vertical="center" wrapText="1"/>
    </xf>
    <xf numFmtId="0" fontId="3" fillId="0" borderId="17" xfId="0" applyFont="1" applyBorder="1" applyAlignment="1">
      <alignment vertical="top" wrapText="1"/>
    </xf>
    <xf numFmtId="0" fontId="3" fillId="0" borderId="40" xfId="0" applyFont="1" applyBorder="1" applyAlignment="1">
      <alignment vertical="top" wrapText="1"/>
    </xf>
    <xf numFmtId="0" fontId="5" fillId="2" borderId="16" xfId="0" applyFont="1" applyFill="1" applyBorder="1" applyAlignment="1">
      <alignment vertical="top"/>
    </xf>
    <xf numFmtId="0" fontId="3" fillId="0" borderId="10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top" wrapText="1"/>
    </xf>
    <xf numFmtId="165" fontId="9" fillId="2" borderId="6" xfId="2" applyNumberFormat="1" applyFont="1" applyFill="1" applyBorder="1" applyAlignment="1">
      <alignment horizontal="center" vertical="center"/>
    </xf>
    <xf numFmtId="165" fontId="6" fillId="2" borderId="10" xfId="0" applyNumberFormat="1" applyFont="1" applyFill="1" applyBorder="1" applyAlignment="1">
      <alignment horizontal="center" vertical="center"/>
    </xf>
    <xf numFmtId="165" fontId="9" fillId="2" borderId="4" xfId="2" applyNumberFormat="1" applyFont="1" applyFill="1" applyBorder="1" applyAlignment="1">
      <alignment horizontal="center" vertical="center"/>
    </xf>
    <xf numFmtId="165" fontId="6" fillId="2" borderId="16" xfId="0" applyNumberFormat="1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164" fontId="8" fillId="2" borderId="16" xfId="0" applyNumberFormat="1" applyFont="1" applyFill="1" applyBorder="1" applyAlignment="1">
      <alignment horizontal="center" vertical="center"/>
    </xf>
    <xf numFmtId="164" fontId="8" fillId="2" borderId="10" xfId="0" applyNumberFormat="1" applyFont="1" applyFill="1" applyBorder="1" applyAlignment="1">
      <alignment horizontal="center" vertical="center"/>
    </xf>
    <xf numFmtId="164" fontId="8" fillId="2" borderId="18" xfId="0" applyNumberFormat="1" applyFont="1" applyFill="1" applyBorder="1" applyAlignment="1">
      <alignment horizontal="center" vertical="center"/>
    </xf>
    <xf numFmtId="164" fontId="8" fillId="2" borderId="7" xfId="0" applyNumberFormat="1" applyFont="1" applyFill="1" applyBorder="1" applyAlignment="1">
      <alignment horizontal="center" vertical="center"/>
    </xf>
    <xf numFmtId="165" fontId="9" fillId="2" borderId="4" xfId="2" applyNumberFormat="1" applyFont="1" applyFill="1" applyBorder="1" applyAlignment="1">
      <alignment vertical="center"/>
    </xf>
    <xf numFmtId="0" fontId="9" fillId="2" borderId="16" xfId="0" applyFont="1" applyFill="1" applyBorder="1" applyAlignment="1">
      <alignment vertical="center" wrapText="1"/>
    </xf>
    <xf numFmtId="165" fontId="9" fillId="2" borderId="4" xfId="0" applyNumberFormat="1" applyFont="1" applyFill="1" applyBorder="1" applyAlignment="1">
      <alignment vertical="center"/>
    </xf>
    <xf numFmtId="165" fontId="9" fillId="2" borderId="6" xfId="0" applyNumberFormat="1" applyFont="1" applyFill="1" applyBorder="1" applyAlignment="1">
      <alignment vertical="center"/>
    </xf>
    <xf numFmtId="165" fontId="9" fillId="2" borderId="6" xfId="3" applyNumberFormat="1" applyFont="1" applyFill="1" applyBorder="1" applyAlignment="1">
      <alignment vertical="center"/>
    </xf>
    <xf numFmtId="165" fontId="9" fillId="2" borderId="8" xfId="0" applyNumberFormat="1" applyFont="1" applyFill="1" applyBorder="1" applyAlignment="1">
      <alignment vertical="center"/>
    </xf>
    <xf numFmtId="165" fontId="8" fillId="2" borderId="10" xfId="0" applyNumberFormat="1" applyFont="1" applyFill="1" applyBorder="1" applyAlignment="1">
      <alignment horizontal="center" vertical="center"/>
    </xf>
    <xf numFmtId="165" fontId="8" fillId="2" borderId="16" xfId="0" applyNumberFormat="1" applyFont="1" applyFill="1" applyBorder="1" applyAlignment="1">
      <alignment horizontal="center" vertical="center"/>
    </xf>
    <xf numFmtId="165" fontId="8" fillId="2" borderId="16" xfId="0" applyNumberFormat="1" applyFont="1" applyFill="1" applyBorder="1" applyAlignment="1">
      <alignment vertical="center"/>
    </xf>
    <xf numFmtId="165" fontId="8" fillId="2" borderId="10" xfId="0" applyNumberFormat="1" applyFont="1" applyFill="1" applyBorder="1" applyAlignment="1">
      <alignment vertical="center"/>
    </xf>
    <xf numFmtId="164" fontId="8" fillId="2" borderId="10" xfId="0" applyNumberFormat="1" applyFont="1" applyFill="1" applyBorder="1" applyAlignment="1">
      <alignment horizontal="center" vertical="top"/>
    </xf>
    <xf numFmtId="164" fontId="9" fillId="2" borderId="10" xfId="0" applyNumberFormat="1" applyFont="1" applyFill="1" applyBorder="1" applyAlignment="1">
      <alignment vertical="top"/>
    </xf>
    <xf numFmtId="164" fontId="9" fillId="2" borderId="10" xfId="0" applyNumberFormat="1" applyFont="1" applyFill="1" applyBorder="1" applyAlignment="1">
      <alignment horizontal="center" vertical="top"/>
    </xf>
    <xf numFmtId="164" fontId="9" fillId="2" borderId="10" xfId="0" applyNumberFormat="1" applyFont="1" applyFill="1" applyBorder="1" applyAlignment="1">
      <alignment horizontal="center" vertical="center"/>
    </xf>
    <xf numFmtId="164" fontId="8" fillId="2" borderId="6" xfId="0" applyNumberFormat="1" applyFont="1" applyFill="1" applyBorder="1" applyAlignment="1">
      <alignment horizontal="center" vertical="top"/>
    </xf>
    <xf numFmtId="164" fontId="8" fillId="2" borderId="7" xfId="0" applyNumberFormat="1" applyFont="1" applyFill="1" applyBorder="1" applyAlignment="1">
      <alignment horizontal="center" vertical="top"/>
    </xf>
    <xf numFmtId="164" fontId="8" fillId="2" borderId="21" xfId="0" applyNumberFormat="1" applyFont="1" applyFill="1" applyBorder="1" applyAlignment="1">
      <alignment horizontal="center" vertical="top"/>
    </xf>
    <xf numFmtId="164" fontId="9" fillId="2" borderId="19" xfId="0" applyNumberFormat="1" applyFont="1" applyFill="1" applyBorder="1" applyAlignment="1">
      <alignment vertical="top"/>
    </xf>
    <xf numFmtId="164" fontId="9" fillId="2" borderId="4" xfId="0" applyNumberFormat="1" applyFont="1" applyFill="1" applyBorder="1" applyAlignment="1">
      <alignment horizontal="right" vertical="top"/>
    </xf>
    <xf numFmtId="164" fontId="9" fillId="2" borderId="20" xfId="0" applyNumberFormat="1" applyFont="1" applyFill="1" applyBorder="1" applyAlignment="1">
      <alignment vertical="top"/>
    </xf>
    <xf numFmtId="164" fontId="9" fillId="2" borderId="6" xfId="0" applyNumberFormat="1" applyFont="1" applyFill="1" applyBorder="1" applyAlignment="1">
      <alignment horizontal="right" vertical="top"/>
    </xf>
    <xf numFmtId="164" fontId="8" fillId="2" borderId="18" xfId="0" applyNumberFormat="1" applyFont="1" applyFill="1" applyBorder="1" applyAlignment="1">
      <alignment horizontal="center" vertical="top"/>
    </xf>
    <xf numFmtId="164" fontId="8" fillId="2" borderId="29" xfId="0" applyNumberFormat="1" applyFont="1" applyFill="1" applyBorder="1" applyAlignment="1">
      <alignment horizontal="center" vertical="top"/>
    </xf>
    <xf numFmtId="164" fontId="8" fillId="2" borderId="12" xfId="0" applyNumberFormat="1" applyFont="1" applyFill="1" applyBorder="1" applyAlignment="1">
      <alignment horizontal="center" vertical="top"/>
    </xf>
    <xf numFmtId="164" fontId="8" fillId="2" borderId="36" xfId="0" applyNumberFormat="1" applyFont="1" applyFill="1" applyBorder="1" applyAlignment="1">
      <alignment horizontal="center" vertical="top"/>
    </xf>
    <xf numFmtId="164" fontId="8" fillId="2" borderId="16" xfId="0" applyNumberFormat="1" applyFont="1" applyFill="1" applyBorder="1" applyAlignment="1">
      <alignment horizontal="center" vertical="top"/>
    </xf>
    <xf numFmtId="164" fontId="8" fillId="2" borderId="17" xfId="0" applyNumberFormat="1" applyFont="1" applyFill="1" applyBorder="1" applyAlignment="1">
      <alignment horizontal="center" vertical="top"/>
    </xf>
    <xf numFmtId="164" fontId="8" fillId="2" borderId="40" xfId="0" applyNumberFormat="1" applyFont="1" applyFill="1" applyBorder="1" applyAlignment="1">
      <alignment horizontal="center" vertical="top"/>
    </xf>
    <xf numFmtId="164" fontId="8" fillId="2" borderId="10" xfId="1" applyNumberFormat="1" applyFont="1" applyFill="1" applyBorder="1" applyAlignment="1">
      <alignment horizontal="center" vertical="center"/>
    </xf>
    <xf numFmtId="164" fontId="8" fillId="2" borderId="14" xfId="0" applyNumberFormat="1" applyFont="1" applyFill="1" applyBorder="1" applyAlignment="1">
      <alignment horizontal="center" vertical="top"/>
    </xf>
    <xf numFmtId="164" fontId="8" fillId="2" borderId="10" xfId="0" applyNumberFormat="1" applyFont="1" applyFill="1" applyBorder="1" applyAlignment="1">
      <alignment vertical="top"/>
    </xf>
    <xf numFmtId="0" fontId="2" fillId="0" borderId="12" xfId="0" applyFont="1" applyBorder="1" applyAlignment="1">
      <alignment horizontal="left" vertical="top" wrapText="1"/>
    </xf>
    <xf numFmtId="164" fontId="8" fillId="2" borderId="12" xfId="0" applyNumberFormat="1" applyFont="1" applyFill="1" applyBorder="1" applyAlignment="1">
      <alignment vertical="top"/>
    </xf>
    <xf numFmtId="0" fontId="17" fillId="7" borderId="10" xfId="0" applyFont="1" applyFill="1" applyBorder="1" applyAlignment="1">
      <alignment horizontal="center" vertical="center" wrapText="1"/>
    </xf>
    <xf numFmtId="165" fontId="17" fillId="7" borderId="10" xfId="0" applyNumberFormat="1" applyFont="1" applyFill="1" applyBorder="1" applyAlignment="1">
      <alignment horizontal="center" vertical="center" wrapText="1"/>
    </xf>
    <xf numFmtId="0" fontId="18" fillId="0" borderId="0" xfId="0" applyFont="1" applyBorder="1"/>
    <xf numFmtId="0" fontId="15" fillId="0" borderId="0" xfId="0" applyFont="1" applyBorder="1" applyAlignment="1"/>
    <xf numFmtId="0" fontId="16" fillId="0" borderId="0" xfId="0" applyFont="1" applyBorder="1" applyAlignment="1">
      <alignment wrapText="1"/>
    </xf>
    <xf numFmtId="0" fontId="18" fillId="0" borderId="0" xfId="0" applyNumberFormat="1" applyFont="1" applyBorder="1"/>
    <xf numFmtId="0" fontId="15" fillId="0" borderId="0" xfId="0" applyFont="1" applyFill="1" applyBorder="1" applyAlignment="1"/>
    <xf numFmtId="0" fontId="16" fillId="0" borderId="0" xfId="0" applyFont="1" applyFill="1" applyBorder="1" applyAlignment="1">
      <alignment wrapText="1"/>
    </xf>
    <xf numFmtId="0" fontId="7" fillId="0" borderId="0" xfId="0" applyFont="1" applyBorder="1" applyAlignment="1">
      <alignment wrapText="1"/>
    </xf>
    <xf numFmtId="0" fontId="2" fillId="2" borderId="10" xfId="0" applyFont="1" applyFill="1" applyBorder="1" applyAlignment="1">
      <alignment vertical="top" wrapText="1"/>
    </xf>
    <xf numFmtId="164" fontId="9" fillId="6" borderId="10" xfId="0" applyNumberFormat="1" applyFont="1" applyFill="1" applyBorder="1" applyAlignment="1">
      <alignment horizontal="center" vertical="top" wrapText="1"/>
    </xf>
    <xf numFmtId="164" fontId="9" fillId="2" borderId="10" xfId="0" applyNumberFormat="1" applyFont="1" applyFill="1" applyBorder="1" applyAlignment="1">
      <alignment horizontal="right" vertical="top"/>
    </xf>
    <xf numFmtId="0" fontId="2" fillId="2" borderId="10" xfId="0" applyFont="1" applyFill="1" applyBorder="1" applyAlignment="1">
      <alignment horizontal="left" vertical="center" wrapText="1"/>
    </xf>
    <xf numFmtId="0" fontId="4" fillId="0" borderId="10" xfId="0" applyFont="1" applyBorder="1" applyAlignment="1">
      <alignment horizontal="left" vertical="center"/>
    </xf>
    <xf numFmtId="0" fontId="2" fillId="2" borderId="17" xfId="0" applyFont="1" applyFill="1" applyBorder="1" applyAlignment="1">
      <alignment horizontal="left" vertical="center" wrapText="1"/>
    </xf>
    <xf numFmtId="0" fontId="2" fillId="2" borderId="8" xfId="0" applyFont="1" applyFill="1" applyBorder="1" applyAlignment="1">
      <alignment horizontal="left" vertical="center" wrapText="1"/>
    </xf>
    <xf numFmtId="0" fontId="2" fillId="0" borderId="4" xfId="2" applyFont="1" applyBorder="1" applyAlignment="1">
      <alignment horizontal="left" vertical="center" wrapText="1"/>
    </xf>
    <xf numFmtId="0" fontId="2" fillId="0" borderId="6" xfId="2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 wrapText="1"/>
    </xf>
    <xf numFmtId="0" fontId="9" fillId="0" borderId="5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0" fillId="0" borderId="0" xfId="0" applyBorder="1"/>
    <xf numFmtId="0" fontId="20" fillId="9" borderId="10" xfId="0" applyFont="1" applyFill="1" applyBorder="1" applyAlignment="1">
      <alignment horizontal="center" vertical="center" wrapText="1"/>
    </xf>
    <xf numFmtId="165" fontId="20" fillId="9" borderId="10" xfId="0" applyNumberFormat="1" applyFont="1" applyFill="1" applyBorder="1" applyAlignment="1">
      <alignment horizontal="center" vertical="center" wrapText="1"/>
    </xf>
    <xf numFmtId="0" fontId="8" fillId="10" borderId="10" xfId="0" applyFont="1" applyFill="1" applyBorder="1"/>
    <xf numFmtId="0" fontId="9" fillId="0" borderId="3" xfId="0" applyFont="1" applyBorder="1"/>
    <xf numFmtId="0" fontId="2" fillId="0" borderId="4" xfId="0" applyFont="1" applyBorder="1" applyAlignment="1">
      <alignment wrapText="1"/>
    </xf>
    <xf numFmtId="165" fontId="22" fillId="0" borderId="10" xfId="0" applyNumberFormat="1" applyFont="1" applyBorder="1" applyAlignment="1">
      <alignment vertical="center"/>
    </xf>
    <xf numFmtId="165" fontId="0" fillId="0" borderId="10" xfId="0" applyNumberFormat="1" applyBorder="1" applyAlignment="1">
      <alignment horizontal="right" vertical="center"/>
    </xf>
    <xf numFmtId="0" fontId="9" fillId="0" borderId="5" xfId="0" applyFont="1" applyBorder="1"/>
    <xf numFmtId="0" fontId="2" fillId="0" borderId="6" xfId="0" applyFont="1" applyBorder="1" applyAlignment="1">
      <alignment wrapText="1"/>
    </xf>
    <xf numFmtId="0" fontId="9" fillId="0" borderId="5" xfId="0" applyFont="1" applyBorder="1" applyAlignment="1">
      <alignment wrapText="1"/>
    </xf>
    <xf numFmtId="0" fontId="0" fillId="0" borderId="5" xfId="0" applyBorder="1"/>
    <xf numFmtId="0" fontId="8" fillId="10" borderId="5" xfId="0" applyFont="1" applyFill="1" applyBorder="1"/>
    <xf numFmtId="0" fontId="2" fillId="0" borderId="10" xfId="0" applyFont="1" applyBorder="1" applyAlignment="1">
      <alignment wrapText="1"/>
    </xf>
    <xf numFmtId="165" fontId="0" fillId="0" borderId="0" xfId="0" applyNumberFormat="1" applyBorder="1"/>
    <xf numFmtId="0" fontId="8" fillId="10" borderId="5" xfId="0" applyFont="1" applyFill="1" applyBorder="1" applyAlignment="1">
      <alignment wrapText="1"/>
    </xf>
    <xf numFmtId="165" fontId="22" fillId="0" borderId="10" xfId="0" applyNumberFormat="1" applyFont="1" applyBorder="1" applyAlignment="1">
      <alignment horizontal="right" vertical="center"/>
    </xf>
    <xf numFmtId="0" fontId="9" fillId="10" borderId="5" xfId="0" applyFont="1" applyFill="1" applyBorder="1"/>
    <xf numFmtId="0" fontId="2" fillId="0" borderId="29" xfId="0" applyFont="1" applyBorder="1" applyAlignment="1">
      <alignment wrapText="1"/>
    </xf>
    <xf numFmtId="0" fontId="2" fillId="0" borderId="18" xfId="0" applyFont="1" applyBorder="1" applyAlignment="1">
      <alignment wrapText="1"/>
    </xf>
    <xf numFmtId="0" fontId="0" fillId="0" borderId="10" xfId="0" applyBorder="1"/>
    <xf numFmtId="0" fontId="8" fillId="0" borderId="10" xfId="0" applyFont="1" applyFill="1" applyBorder="1" applyAlignment="1">
      <alignment horizontal="left" wrapText="1"/>
    </xf>
    <xf numFmtId="0" fontId="8" fillId="2" borderId="0" xfId="0" applyFont="1" applyFill="1" applyBorder="1" applyAlignment="1">
      <alignment wrapText="1"/>
    </xf>
    <xf numFmtId="0" fontId="0" fillId="0" borderId="10" xfId="0" applyBorder="1" applyAlignment="1">
      <alignment wrapText="1"/>
    </xf>
    <xf numFmtId="0" fontId="3" fillId="0" borderId="10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left" wrapText="1"/>
    </xf>
    <xf numFmtId="0" fontId="8" fillId="0" borderId="0" xfId="0" applyFont="1" applyFill="1" applyBorder="1" applyAlignment="1">
      <alignment horizontal="left" wrapText="1"/>
    </xf>
    <xf numFmtId="0" fontId="0" fillId="0" borderId="0" xfId="0" applyBorder="1" applyAlignment="1">
      <alignment wrapText="1"/>
    </xf>
    <xf numFmtId="14" fontId="9" fillId="0" borderId="0" xfId="0" applyNumberFormat="1" applyFont="1" applyAlignment="1">
      <alignment horizontal="center" vertical="center"/>
    </xf>
    <xf numFmtId="0" fontId="8" fillId="2" borderId="28" xfId="0" applyFont="1" applyFill="1" applyBorder="1" applyAlignment="1">
      <alignment horizontal="left" vertical="center" wrapText="1"/>
    </xf>
    <xf numFmtId="0" fontId="8" fillId="2" borderId="9" xfId="0" applyFont="1" applyFill="1" applyBorder="1" applyAlignment="1">
      <alignment horizontal="left" vertical="center" wrapText="1"/>
    </xf>
    <xf numFmtId="0" fontId="8" fillId="0" borderId="9" xfId="0" applyFont="1" applyBorder="1" applyAlignment="1">
      <alignment horizontal="left" vertical="center" wrapText="1"/>
    </xf>
    <xf numFmtId="0" fontId="9" fillId="2" borderId="10" xfId="0" applyFont="1" applyFill="1" applyBorder="1" applyAlignment="1">
      <alignment horizontal="left" vertical="center" wrapText="1"/>
    </xf>
    <xf numFmtId="0" fontId="9" fillId="2" borderId="12" xfId="0" applyFont="1" applyFill="1" applyBorder="1" applyAlignment="1">
      <alignment horizontal="left" vertical="center" wrapText="1"/>
    </xf>
    <xf numFmtId="0" fontId="29" fillId="2" borderId="16" xfId="0" applyFont="1" applyFill="1" applyBorder="1" applyAlignment="1">
      <alignment horizontal="left" vertical="center" wrapText="1"/>
    </xf>
    <xf numFmtId="0" fontId="29" fillId="2" borderId="10" xfId="0" applyFont="1" applyFill="1" applyBorder="1" applyAlignment="1">
      <alignment horizontal="left" vertical="center" wrapText="1"/>
    </xf>
    <xf numFmtId="0" fontId="8" fillId="2" borderId="9" xfId="0" applyFont="1" applyFill="1" applyBorder="1" applyAlignment="1">
      <alignment horizontal="left" vertical="top" wrapText="1"/>
    </xf>
    <xf numFmtId="0" fontId="8" fillId="0" borderId="10" xfId="0" applyFont="1" applyBorder="1" applyAlignment="1">
      <alignment horizontal="left" vertical="top" wrapText="1"/>
    </xf>
    <xf numFmtId="0" fontId="8" fillId="0" borderId="12" xfId="0" applyFont="1" applyBorder="1" applyAlignment="1">
      <alignment horizontal="left" vertical="top" wrapText="1"/>
    </xf>
    <xf numFmtId="0" fontId="8" fillId="0" borderId="23" xfId="0" applyFont="1" applyBorder="1" applyAlignment="1">
      <alignment horizontal="left" vertical="center" wrapText="1"/>
    </xf>
    <xf numFmtId="0" fontId="8" fillId="0" borderId="12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 wrapText="1"/>
    </xf>
    <xf numFmtId="0" fontId="8" fillId="0" borderId="10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top" wrapText="1"/>
    </xf>
    <xf numFmtId="0" fontId="8" fillId="0" borderId="9" xfId="0" applyFont="1" applyBorder="1" applyAlignment="1">
      <alignment horizontal="left" vertical="top" wrapText="1"/>
    </xf>
    <xf numFmtId="0" fontId="8" fillId="0" borderId="13" xfId="0" applyFont="1" applyBorder="1" applyAlignment="1">
      <alignment horizontal="left" vertical="top" wrapText="1"/>
    </xf>
    <xf numFmtId="0" fontId="9" fillId="0" borderId="12" xfId="0" applyFont="1" applyBorder="1" applyAlignment="1">
      <alignment horizontal="left" vertical="top" wrapText="1"/>
    </xf>
    <xf numFmtId="0" fontId="8" fillId="2" borderId="10" xfId="0" applyFont="1" applyFill="1" applyBorder="1" applyAlignment="1">
      <alignment horizontal="left" vertical="top" wrapText="1"/>
    </xf>
    <xf numFmtId="0" fontId="8" fillId="0" borderId="11" xfId="0" applyFont="1" applyBorder="1" applyAlignment="1">
      <alignment horizontal="left" vertical="top" wrapText="1"/>
    </xf>
    <xf numFmtId="166" fontId="9" fillId="0" borderId="10" xfId="0" applyNumberFormat="1" applyFont="1" applyBorder="1" applyAlignment="1">
      <alignment horizontal="right" vertical="center"/>
    </xf>
    <xf numFmtId="0" fontId="2" fillId="0" borderId="17" xfId="0" applyFont="1" applyBorder="1" applyAlignment="1">
      <alignment wrapText="1"/>
    </xf>
    <xf numFmtId="0" fontId="0" fillId="0" borderId="16" xfId="0" applyBorder="1"/>
    <xf numFmtId="0" fontId="2" fillId="0" borderId="36" xfId="0" applyFont="1" applyBorder="1" applyAlignment="1">
      <alignment wrapText="1"/>
    </xf>
    <xf numFmtId="165" fontId="22" fillId="0" borderId="16" xfId="0" applyNumberFormat="1" applyFont="1" applyBorder="1" applyAlignment="1">
      <alignment vertical="center"/>
    </xf>
    <xf numFmtId="165" fontId="0" fillId="0" borderId="16" xfId="0" applyNumberFormat="1" applyBorder="1" applyAlignment="1">
      <alignment horizontal="right" vertical="center"/>
    </xf>
    <xf numFmtId="0" fontId="2" fillId="0" borderId="8" xfId="0" applyFont="1" applyBorder="1" applyAlignment="1">
      <alignment wrapText="1"/>
    </xf>
    <xf numFmtId="165" fontId="22" fillId="0" borderId="12" xfId="0" applyNumberFormat="1" applyFont="1" applyBorder="1" applyAlignment="1">
      <alignment vertical="center"/>
    </xf>
    <xf numFmtId="165" fontId="0" fillId="0" borderId="12" xfId="0" applyNumberFormat="1" applyBorder="1" applyAlignment="1">
      <alignment horizontal="right" vertical="center"/>
    </xf>
    <xf numFmtId="0" fontId="0" fillId="0" borderId="12" xfId="0" applyBorder="1"/>
    <xf numFmtId="0" fontId="2" fillId="0" borderId="40" xfId="0" applyFont="1" applyBorder="1" applyAlignment="1">
      <alignment wrapText="1"/>
    </xf>
    <xf numFmtId="0" fontId="19" fillId="4" borderId="10" xfId="0" applyFont="1" applyFill="1" applyBorder="1" applyAlignment="1">
      <alignment vertical="center" wrapText="1"/>
    </xf>
    <xf numFmtId="0" fontId="19" fillId="4" borderId="10" xfId="0" applyFont="1" applyFill="1" applyBorder="1"/>
    <xf numFmtId="0" fontId="30" fillId="0" borderId="10" xfId="0" applyFont="1" applyBorder="1" applyAlignment="1">
      <alignment horizontal="left" vertical="center" wrapText="1"/>
    </xf>
    <xf numFmtId="166" fontId="7" fillId="0" borderId="10" xfId="0" applyNumberFormat="1" applyFont="1" applyBorder="1" applyAlignment="1">
      <alignment vertical="center"/>
    </xf>
    <xf numFmtId="0" fontId="30" fillId="0" borderId="10" xfId="0" applyFont="1" applyBorder="1" applyAlignment="1">
      <alignment horizontal="left" vertical="center"/>
    </xf>
    <xf numFmtId="0" fontId="12" fillId="4" borderId="42" xfId="0" applyFont="1" applyFill="1" applyBorder="1" applyAlignment="1">
      <alignment horizontal="center" wrapText="1"/>
    </xf>
    <xf numFmtId="0" fontId="12" fillId="4" borderId="43" xfId="0" applyFont="1" applyFill="1" applyBorder="1" applyAlignment="1">
      <alignment horizontal="center" wrapText="1"/>
    </xf>
    <xf numFmtId="0" fontId="7" fillId="4" borderId="10" xfId="0" applyFont="1" applyFill="1" applyBorder="1" applyAlignment="1">
      <alignment horizontal="center"/>
    </xf>
    <xf numFmtId="0" fontId="12" fillId="4" borderId="37" xfId="0" applyFont="1" applyFill="1" applyBorder="1" applyAlignment="1">
      <alignment horizontal="center" vertical="center" wrapText="1"/>
    </xf>
    <xf numFmtId="0" fontId="12" fillId="4" borderId="0" xfId="0" applyFont="1" applyFill="1" applyBorder="1" applyAlignment="1">
      <alignment horizontal="center" vertical="center" wrapText="1"/>
    </xf>
    <xf numFmtId="0" fontId="12" fillId="4" borderId="38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2" fillId="4" borderId="23" xfId="0" applyFont="1" applyFill="1" applyBorder="1" applyAlignment="1">
      <alignment horizontal="center" wrapText="1"/>
    </xf>
    <xf numFmtId="0" fontId="12" fillId="4" borderId="30" xfId="0" applyFont="1" applyFill="1" applyBorder="1" applyAlignment="1">
      <alignment horizontal="center" wrapText="1"/>
    </xf>
    <xf numFmtId="0" fontId="12" fillId="4" borderId="26" xfId="0" applyFont="1" applyFill="1" applyBorder="1" applyAlignment="1">
      <alignment horizontal="center" wrapText="1"/>
    </xf>
    <xf numFmtId="0" fontId="12" fillId="4" borderId="10" xfId="0" applyFont="1" applyFill="1" applyBorder="1" applyAlignment="1">
      <alignment horizontal="center" wrapText="1"/>
    </xf>
    <xf numFmtId="0" fontId="12" fillId="4" borderId="39" xfId="0" applyFont="1" applyFill="1" applyBorder="1" applyAlignment="1">
      <alignment horizontal="center" wrapText="1"/>
    </xf>
    <xf numFmtId="0" fontId="12" fillId="4" borderId="22" xfId="0" applyFont="1" applyFill="1" applyBorder="1" applyAlignment="1">
      <alignment horizontal="center" wrapText="1"/>
    </xf>
    <xf numFmtId="0" fontId="12" fillId="4" borderId="37" xfId="0" applyFont="1" applyFill="1" applyBorder="1" applyAlignment="1">
      <alignment horizontal="center" wrapText="1"/>
    </xf>
    <xf numFmtId="0" fontId="12" fillId="4" borderId="0" xfId="0" applyFont="1" applyFill="1" applyBorder="1" applyAlignment="1">
      <alignment horizontal="center" wrapText="1"/>
    </xf>
    <xf numFmtId="0" fontId="12" fillId="4" borderId="38" xfId="0" applyFont="1" applyFill="1" applyBorder="1" applyAlignment="1">
      <alignment horizontal="center" wrapText="1"/>
    </xf>
    <xf numFmtId="0" fontId="7" fillId="4" borderId="10" xfId="0" applyFont="1" applyFill="1" applyBorder="1" applyAlignment="1">
      <alignment horizontal="center" vertical="center"/>
    </xf>
    <xf numFmtId="0" fontId="12" fillId="4" borderId="32" xfId="0" applyFont="1" applyFill="1" applyBorder="1" applyAlignment="1">
      <alignment horizontal="center" vertical="center" wrapText="1"/>
    </xf>
    <xf numFmtId="0" fontId="12" fillId="4" borderId="30" xfId="0" applyFont="1" applyFill="1" applyBorder="1" applyAlignment="1">
      <alignment horizontal="center" vertical="center" wrapText="1"/>
    </xf>
    <xf numFmtId="0" fontId="12" fillId="4" borderId="26" xfId="0" applyFont="1" applyFill="1" applyBorder="1" applyAlignment="1">
      <alignment horizontal="center" vertical="center" wrapText="1"/>
    </xf>
    <xf numFmtId="0" fontId="12" fillId="4" borderId="25" xfId="0" applyFont="1" applyFill="1" applyBorder="1" applyAlignment="1">
      <alignment horizontal="center" vertical="center" wrapText="1"/>
    </xf>
    <xf numFmtId="0" fontId="12" fillId="4" borderId="25" xfId="0" applyFont="1" applyFill="1" applyBorder="1" applyAlignment="1">
      <alignment horizontal="center" wrapText="1"/>
    </xf>
    <xf numFmtId="0" fontId="7" fillId="4" borderId="10" xfId="0" applyFont="1" applyFill="1" applyBorder="1" applyAlignment="1">
      <alignment horizontal="center" vertical="center" wrapText="1"/>
    </xf>
    <xf numFmtId="0" fontId="12" fillId="4" borderId="34" xfId="0" applyFont="1" applyFill="1" applyBorder="1" applyAlignment="1">
      <alignment horizontal="center" vertical="center"/>
    </xf>
    <xf numFmtId="0" fontId="12" fillId="4" borderId="31" xfId="0" applyFont="1" applyFill="1" applyBorder="1" applyAlignment="1">
      <alignment horizontal="center" vertical="center"/>
    </xf>
    <xf numFmtId="0" fontId="12" fillId="4" borderId="35" xfId="0" applyFont="1" applyFill="1" applyBorder="1" applyAlignment="1">
      <alignment horizontal="center" vertical="center"/>
    </xf>
    <xf numFmtId="0" fontId="13" fillId="5" borderId="10" xfId="0" applyFont="1" applyFill="1" applyBorder="1" applyAlignment="1">
      <alignment horizontal="center" vertical="center"/>
    </xf>
    <xf numFmtId="0" fontId="12" fillId="4" borderId="10" xfId="0" applyFont="1" applyFill="1" applyBorder="1" applyAlignment="1">
      <alignment horizontal="center" vertical="center" wrapText="1"/>
    </xf>
    <xf numFmtId="0" fontId="14" fillId="8" borderId="10" xfId="0" applyFont="1" applyFill="1" applyBorder="1" applyAlignment="1">
      <alignment horizontal="center" vertical="center" wrapText="1"/>
    </xf>
    <xf numFmtId="0" fontId="13" fillId="5" borderId="25" xfId="0" applyFont="1" applyFill="1" applyBorder="1" applyAlignment="1">
      <alignment horizontal="center" wrapText="1"/>
    </xf>
    <xf numFmtId="0" fontId="13" fillId="5" borderId="30" xfId="0" applyFont="1" applyFill="1" applyBorder="1" applyAlignment="1">
      <alignment horizontal="center" wrapText="1"/>
    </xf>
    <xf numFmtId="0" fontId="13" fillId="5" borderId="26" xfId="0" applyFont="1" applyFill="1" applyBorder="1" applyAlignment="1">
      <alignment horizontal="center" wrapText="1"/>
    </xf>
    <xf numFmtId="0" fontId="13" fillId="5" borderId="22" xfId="0" applyFont="1" applyFill="1" applyBorder="1" applyAlignment="1">
      <alignment horizontal="center" wrapText="1"/>
    </xf>
    <xf numFmtId="0" fontId="13" fillId="5" borderId="41" xfId="0" applyFont="1" applyFill="1" applyBorder="1" applyAlignment="1">
      <alignment horizontal="center" wrapText="1"/>
    </xf>
    <xf numFmtId="0" fontId="13" fillId="5" borderId="24" xfId="0" applyFont="1" applyFill="1" applyBorder="1" applyAlignment="1">
      <alignment horizontal="center" vertical="center"/>
    </xf>
    <xf numFmtId="0" fontId="13" fillId="5" borderId="0" xfId="0" applyFont="1" applyFill="1" applyBorder="1" applyAlignment="1">
      <alignment horizontal="center" vertical="center"/>
    </xf>
    <xf numFmtId="0" fontId="13" fillId="5" borderId="27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wrapText="1"/>
    </xf>
    <xf numFmtId="0" fontId="19" fillId="4" borderId="25" xfId="0" applyFont="1" applyFill="1" applyBorder="1" applyAlignment="1">
      <alignment horizontal="center" vertical="center" wrapText="1"/>
    </xf>
    <xf numFmtId="0" fontId="19" fillId="4" borderId="26" xfId="0" applyFont="1" applyFill="1" applyBorder="1" applyAlignment="1">
      <alignment horizontal="center" vertical="center" wrapText="1"/>
    </xf>
    <xf numFmtId="0" fontId="7" fillId="8" borderId="25" xfId="0" applyFont="1" applyFill="1" applyBorder="1" applyAlignment="1">
      <alignment horizontal="center" vertical="center" wrapText="1"/>
    </xf>
    <xf numFmtId="0" fontId="7" fillId="8" borderId="30" xfId="0" applyFont="1" applyFill="1" applyBorder="1" applyAlignment="1">
      <alignment horizontal="center" vertical="center" wrapText="1"/>
    </xf>
    <xf numFmtId="0" fontId="7" fillId="8" borderId="26" xfId="0" applyFont="1" applyFill="1" applyBorder="1" applyAlignment="1">
      <alignment horizontal="center" vertical="center" wrapText="1"/>
    </xf>
    <xf numFmtId="166" fontId="14" fillId="0" borderId="25" xfId="0" applyNumberFormat="1" applyFont="1" applyBorder="1" applyAlignment="1">
      <alignment horizontal="center" vertical="center"/>
    </xf>
    <xf numFmtId="166" fontId="14" fillId="0" borderId="26" xfId="0" applyNumberFormat="1" applyFont="1" applyBorder="1" applyAlignment="1">
      <alignment horizontal="center" vertical="center"/>
    </xf>
    <xf numFmtId="0" fontId="12" fillId="4" borderId="32" xfId="0" applyFont="1" applyFill="1" applyBorder="1" applyAlignment="1">
      <alignment horizontal="center" vertical="center"/>
    </xf>
    <xf numFmtId="0" fontId="12" fillId="4" borderId="30" xfId="0" applyFont="1" applyFill="1" applyBorder="1" applyAlignment="1">
      <alignment horizontal="center" vertical="center"/>
    </xf>
    <xf numFmtId="0" fontId="12" fillId="4" borderId="33" xfId="0" applyFont="1" applyFill="1" applyBorder="1" applyAlignment="1">
      <alignment horizontal="center" vertical="center"/>
    </xf>
    <xf numFmtId="7" fontId="14" fillId="0" borderId="25" xfId="0" applyNumberFormat="1" applyFont="1" applyBorder="1" applyAlignment="1">
      <alignment horizontal="center" vertical="center"/>
    </xf>
    <xf numFmtId="7" fontId="14" fillId="0" borderId="26" xfId="0" applyNumberFormat="1" applyFont="1" applyBorder="1" applyAlignment="1">
      <alignment horizontal="center" vertical="center"/>
    </xf>
    <xf numFmtId="0" fontId="8" fillId="10" borderId="25" xfId="0" applyFont="1" applyFill="1" applyBorder="1" applyAlignment="1">
      <alignment horizontal="left" wrapText="1"/>
    </xf>
    <xf numFmtId="0" fontId="8" fillId="10" borderId="30" xfId="0" applyFont="1" applyFill="1" applyBorder="1" applyAlignment="1">
      <alignment horizontal="left" wrapText="1"/>
    </xf>
    <xf numFmtId="0" fontId="8" fillId="10" borderId="26" xfId="0" applyFont="1" applyFill="1" applyBorder="1" applyAlignment="1">
      <alignment horizontal="left" wrapText="1"/>
    </xf>
    <xf numFmtId="0" fontId="0" fillId="0" borderId="30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30" xfId="0" applyBorder="1" applyAlignment="1">
      <alignment horizontal="center" wrapText="1"/>
    </xf>
    <xf numFmtId="0" fontId="0" fillId="0" borderId="26" xfId="0" applyBorder="1" applyAlignment="1">
      <alignment horizontal="center" wrapText="1"/>
    </xf>
    <xf numFmtId="0" fontId="0" fillId="0" borderId="31" xfId="0" applyBorder="1" applyAlignment="1">
      <alignment horizontal="center" wrapText="1"/>
    </xf>
    <xf numFmtId="0" fontId="0" fillId="0" borderId="49" xfId="0" applyBorder="1" applyAlignment="1">
      <alignment horizontal="center" wrapText="1"/>
    </xf>
    <xf numFmtId="0" fontId="8" fillId="10" borderId="10" xfId="0" applyFont="1" applyFill="1" applyBorder="1" applyAlignment="1">
      <alignment horizontal="center" wrapText="1"/>
    </xf>
    <xf numFmtId="0" fontId="2" fillId="11" borderId="18" xfId="0" applyFont="1" applyFill="1" applyBorder="1" applyAlignment="1">
      <alignment horizontal="center" vertical="center" wrapText="1"/>
    </xf>
    <xf numFmtId="0" fontId="2" fillId="11" borderId="20" xfId="0" applyFont="1" applyFill="1" applyBorder="1" applyAlignment="1">
      <alignment horizontal="center" vertical="center" wrapText="1"/>
    </xf>
    <xf numFmtId="0" fontId="2" fillId="11" borderId="44" xfId="0" applyFont="1" applyFill="1" applyBorder="1" applyAlignment="1">
      <alignment horizontal="center" vertical="center" wrapText="1"/>
    </xf>
    <xf numFmtId="0" fontId="2" fillId="11" borderId="29" xfId="0" applyFont="1" applyFill="1" applyBorder="1" applyAlignment="1">
      <alignment horizontal="center" vertical="center" wrapText="1"/>
    </xf>
    <xf numFmtId="0" fontId="2" fillId="11" borderId="45" xfId="0" applyFont="1" applyFill="1" applyBorder="1" applyAlignment="1">
      <alignment horizontal="center" vertical="center" wrapText="1"/>
    </xf>
    <xf numFmtId="0" fontId="2" fillId="11" borderId="46" xfId="0" applyFont="1" applyFill="1" applyBorder="1" applyAlignment="1">
      <alignment horizontal="center" vertical="center" wrapText="1"/>
    </xf>
    <xf numFmtId="0" fontId="2" fillId="11" borderId="47" xfId="0" applyFont="1" applyFill="1" applyBorder="1" applyAlignment="1">
      <alignment horizontal="center" vertical="center" wrapText="1"/>
    </xf>
    <xf numFmtId="0" fontId="2" fillId="11" borderId="19" xfId="0" applyFont="1" applyFill="1" applyBorder="1" applyAlignment="1">
      <alignment horizontal="center" vertical="center" wrapText="1"/>
    </xf>
    <xf numFmtId="0" fontId="2" fillId="11" borderId="48" xfId="0" applyFont="1" applyFill="1" applyBorder="1" applyAlignment="1">
      <alignment horizontal="center" vertical="center" wrapText="1"/>
    </xf>
    <xf numFmtId="0" fontId="2" fillId="11" borderId="10" xfId="0" applyFont="1" applyFill="1" applyBorder="1" applyAlignment="1">
      <alignment horizontal="center" vertical="center" wrapText="1"/>
    </xf>
    <xf numFmtId="0" fontId="2" fillId="11" borderId="50" xfId="0" applyFont="1" applyFill="1" applyBorder="1" applyAlignment="1">
      <alignment horizontal="center" vertical="center" wrapText="1"/>
    </xf>
    <xf numFmtId="0" fontId="2" fillId="11" borderId="22" xfId="0" applyFont="1" applyFill="1" applyBorder="1" applyAlignment="1">
      <alignment horizontal="center" vertical="center" wrapText="1"/>
    </xf>
    <xf numFmtId="0" fontId="2" fillId="11" borderId="51" xfId="0" applyFont="1" applyFill="1" applyBorder="1" applyAlignment="1">
      <alignment horizontal="center" vertical="center" wrapText="1"/>
    </xf>
    <xf numFmtId="0" fontId="9" fillId="11" borderId="18" xfId="0" applyFont="1" applyFill="1" applyBorder="1" applyAlignment="1">
      <alignment horizontal="center" vertical="center" wrapText="1"/>
    </xf>
    <xf numFmtId="0" fontId="9" fillId="11" borderId="20" xfId="0" applyFont="1" applyFill="1" applyBorder="1" applyAlignment="1">
      <alignment horizontal="center" vertical="center" wrapText="1"/>
    </xf>
    <xf numFmtId="0" fontId="9" fillId="11" borderId="44" xfId="0" applyFont="1" applyFill="1" applyBorder="1" applyAlignment="1">
      <alignment horizontal="center" vertical="center" wrapText="1"/>
    </xf>
    <xf numFmtId="0" fontId="2" fillId="11" borderId="6" xfId="0" applyFont="1" applyFill="1" applyBorder="1" applyAlignment="1">
      <alignment horizontal="center" vertical="center" wrapText="1"/>
    </xf>
    <xf numFmtId="0" fontId="2" fillId="11" borderId="7" xfId="0" applyFont="1" applyFill="1" applyBorder="1" applyAlignment="1">
      <alignment horizontal="center" vertical="center" wrapText="1"/>
    </xf>
    <xf numFmtId="0" fontId="31" fillId="0" borderId="25" xfId="0" applyFont="1" applyBorder="1" applyAlignment="1">
      <alignment horizontal="center" wrapText="1"/>
    </xf>
    <xf numFmtId="0" fontId="31" fillId="0" borderId="26" xfId="0" applyFont="1" applyBorder="1" applyAlignment="1">
      <alignment horizontal="center" wrapText="1"/>
    </xf>
    <xf numFmtId="166" fontId="7" fillId="0" borderId="10" xfId="0" applyNumberFormat="1" applyFont="1" applyBorder="1" applyAlignment="1">
      <alignment horizontal="center"/>
    </xf>
  </cellXfs>
  <cellStyles count="4">
    <cellStyle name="Денежный" xfId="1" builtinId="4"/>
    <cellStyle name="Обычный" xfId="0" builtinId="0"/>
    <cellStyle name="Обычный 2" xfId="2"/>
    <cellStyle name="Обычный_Лист1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.jpeg"/><Relationship Id="rId13" Type="http://schemas.openxmlformats.org/officeDocument/2006/relationships/image" Target="../media/image60.jpeg"/><Relationship Id="rId18" Type="http://schemas.openxmlformats.org/officeDocument/2006/relationships/image" Target="../media/image65.jpeg"/><Relationship Id="rId3" Type="http://schemas.openxmlformats.org/officeDocument/2006/relationships/image" Target="../media/image50.jpeg"/><Relationship Id="rId21" Type="http://schemas.openxmlformats.org/officeDocument/2006/relationships/image" Target="../media/image68.jpeg"/><Relationship Id="rId7" Type="http://schemas.openxmlformats.org/officeDocument/2006/relationships/image" Target="../media/image54.jpeg"/><Relationship Id="rId12" Type="http://schemas.openxmlformats.org/officeDocument/2006/relationships/image" Target="../media/image59.jpeg"/><Relationship Id="rId17" Type="http://schemas.openxmlformats.org/officeDocument/2006/relationships/image" Target="../media/image64.jpeg"/><Relationship Id="rId2" Type="http://schemas.openxmlformats.org/officeDocument/2006/relationships/image" Target="../media/image49.jpeg"/><Relationship Id="rId16" Type="http://schemas.openxmlformats.org/officeDocument/2006/relationships/image" Target="../media/image63.jpeg"/><Relationship Id="rId20" Type="http://schemas.openxmlformats.org/officeDocument/2006/relationships/image" Target="../media/image67.jpeg"/><Relationship Id="rId1" Type="http://schemas.openxmlformats.org/officeDocument/2006/relationships/image" Target="../media/image1.jpeg"/><Relationship Id="rId6" Type="http://schemas.openxmlformats.org/officeDocument/2006/relationships/image" Target="../media/image53.jpeg"/><Relationship Id="rId11" Type="http://schemas.openxmlformats.org/officeDocument/2006/relationships/image" Target="../media/image58.jpeg"/><Relationship Id="rId24" Type="http://schemas.openxmlformats.org/officeDocument/2006/relationships/image" Target="../media/image71.jpeg"/><Relationship Id="rId5" Type="http://schemas.openxmlformats.org/officeDocument/2006/relationships/image" Target="../media/image52.jpeg"/><Relationship Id="rId15" Type="http://schemas.openxmlformats.org/officeDocument/2006/relationships/image" Target="../media/image62.jpeg"/><Relationship Id="rId23" Type="http://schemas.openxmlformats.org/officeDocument/2006/relationships/image" Target="../media/image70.jpeg"/><Relationship Id="rId10" Type="http://schemas.openxmlformats.org/officeDocument/2006/relationships/image" Target="../media/image57.jpeg"/><Relationship Id="rId19" Type="http://schemas.openxmlformats.org/officeDocument/2006/relationships/image" Target="../media/image66.jpeg"/><Relationship Id="rId4" Type="http://schemas.openxmlformats.org/officeDocument/2006/relationships/image" Target="../media/image51.jpeg"/><Relationship Id="rId9" Type="http://schemas.openxmlformats.org/officeDocument/2006/relationships/image" Target="../media/image56.jpeg"/><Relationship Id="rId14" Type="http://schemas.openxmlformats.org/officeDocument/2006/relationships/image" Target="../media/image61.jpeg"/><Relationship Id="rId22" Type="http://schemas.openxmlformats.org/officeDocument/2006/relationships/image" Target="../media/image6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63</xdr:row>
      <xdr:rowOff>0</xdr:rowOff>
    </xdr:from>
    <xdr:to>
      <xdr:col>3</xdr:col>
      <xdr:colOff>350077</xdr:colOff>
      <xdr:row>75</xdr:row>
      <xdr:rowOff>188944</xdr:rowOff>
    </xdr:to>
    <xdr:pic>
      <xdr:nvPicPr>
        <xdr:cNvPr id="2" name="Рисунок 2" descr="meduse-500x500.jpg" hidden="1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67425" y="22059900"/>
          <a:ext cx="2055052" cy="54177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609597</xdr:colOff>
      <xdr:row>114</xdr:row>
      <xdr:rowOff>0</xdr:rowOff>
    </xdr:from>
    <xdr:to>
      <xdr:col>10</xdr:col>
      <xdr:colOff>5121</xdr:colOff>
      <xdr:row>115</xdr:row>
      <xdr:rowOff>79067</xdr:rowOff>
    </xdr:to>
    <xdr:pic>
      <xdr:nvPicPr>
        <xdr:cNvPr id="3" name="Рисунок 2" descr="C:\Users\user1\Desktop\357121_2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10800000">
          <a:off x="13449297" y="36737925"/>
          <a:ext cx="2" cy="525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150</xdr:row>
      <xdr:rowOff>0</xdr:rowOff>
    </xdr:from>
    <xdr:to>
      <xdr:col>6</xdr:col>
      <xdr:colOff>439454</xdr:colOff>
      <xdr:row>153</xdr:row>
      <xdr:rowOff>8296</xdr:rowOff>
    </xdr:to>
    <xdr:pic>
      <xdr:nvPicPr>
        <xdr:cNvPr id="4" name="Рисунок 2" descr="meduse-500x500.jpg" hidden="1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67425" y="46043850"/>
          <a:ext cx="4363754" cy="2634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124951</xdr:colOff>
      <xdr:row>9</xdr:row>
      <xdr:rowOff>150967</xdr:rowOff>
    </xdr:from>
    <xdr:to>
      <xdr:col>6</xdr:col>
      <xdr:colOff>140294</xdr:colOff>
      <xdr:row>13</xdr:row>
      <xdr:rowOff>0</xdr:rowOff>
    </xdr:to>
    <xdr:pic>
      <xdr:nvPicPr>
        <xdr:cNvPr id="5" name="Рисунок 5" descr="C:\Users\user3\Desktop\фото офисники\фото светильников\officelite-228x228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160143" y="2190294"/>
          <a:ext cx="1236497" cy="12045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158545</xdr:colOff>
      <xdr:row>14</xdr:row>
      <xdr:rowOff>170961</xdr:rowOff>
    </xdr:from>
    <xdr:to>
      <xdr:col>7</xdr:col>
      <xdr:colOff>307155</xdr:colOff>
      <xdr:row>17</xdr:row>
      <xdr:rowOff>146973</xdr:rowOff>
    </xdr:to>
    <xdr:pic>
      <xdr:nvPicPr>
        <xdr:cNvPr id="6" name="Рисунок 5" descr="C:\Users\user3\Desktop\images.jpg"/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193737" y="3748942"/>
          <a:ext cx="1898405" cy="12948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359800</xdr:colOff>
      <xdr:row>17</xdr:row>
      <xdr:rowOff>598365</xdr:rowOff>
    </xdr:from>
    <xdr:to>
      <xdr:col>7</xdr:col>
      <xdr:colOff>508410</xdr:colOff>
      <xdr:row>20</xdr:row>
      <xdr:rowOff>467413</xdr:rowOff>
    </xdr:to>
    <xdr:pic>
      <xdr:nvPicPr>
        <xdr:cNvPr id="7" name="Рисунок 6" descr="C:\Users\user3\Desktop\images.jpg"/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394992" y="5495192"/>
          <a:ext cx="1898405" cy="1346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361952</xdr:colOff>
      <xdr:row>21</xdr:row>
      <xdr:rowOff>542822</xdr:rowOff>
    </xdr:from>
    <xdr:to>
      <xdr:col>7</xdr:col>
      <xdr:colOff>297017</xdr:colOff>
      <xdr:row>25</xdr:row>
      <xdr:rowOff>0</xdr:rowOff>
    </xdr:to>
    <xdr:pic>
      <xdr:nvPicPr>
        <xdr:cNvPr id="8" name="Picture 21" descr="IMG_665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391527" y="7915172"/>
          <a:ext cx="1763865" cy="962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358468</xdr:colOff>
      <xdr:row>25</xdr:row>
      <xdr:rowOff>0</xdr:rowOff>
    </xdr:from>
    <xdr:to>
      <xdr:col>7</xdr:col>
      <xdr:colOff>1505564</xdr:colOff>
      <xdr:row>28</xdr:row>
      <xdr:rowOff>194596</xdr:rowOff>
    </xdr:to>
    <xdr:pic>
      <xdr:nvPicPr>
        <xdr:cNvPr id="9" name="Picture 22" descr="IMG_643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388043" y="8877300"/>
          <a:ext cx="2975896" cy="13947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394966</xdr:colOff>
      <xdr:row>28</xdr:row>
      <xdr:rowOff>218760</xdr:rowOff>
    </xdr:from>
    <xdr:to>
      <xdr:col>7</xdr:col>
      <xdr:colOff>1499004</xdr:colOff>
      <xdr:row>31</xdr:row>
      <xdr:rowOff>177792</xdr:rowOff>
    </xdr:to>
    <xdr:pic>
      <xdr:nvPicPr>
        <xdr:cNvPr id="10" name="Picture 22" descr="IMG_643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424541" y="10296210"/>
          <a:ext cx="2932838" cy="1416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87772</xdr:colOff>
      <xdr:row>31</xdr:row>
      <xdr:rowOff>149329</xdr:rowOff>
    </xdr:from>
    <xdr:to>
      <xdr:col>6</xdr:col>
      <xdr:colOff>189372</xdr:colOff>
      <xdr:row>34</xdr:row>
      <xdr:rowOff>177904</xdr:rowOff>
    </xdr:to>
    <xdr:pic>
      <xdr:nvPicPr>
        <xdr:cNvPr id="11" name="Picture 23" descr="панель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 rot="11021746">
          <a:off x="8117347" y="11684104"/>
          <a:ext cx="13208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473526</xdr:colOff>
      <xdr:row>32</xdr:row>
      <xdr:rowOff>13599</xdr:rowOff>
    </xdr:from>
    <xdr:to>
      <xdr:col>7</xdr:col>
      <xdr:colOff>1343210</xdr:colOff>
      <xdr:row>37</xdr:row>
      <xdr:rowOff>85089</xdr:rowOff>
    </xdr:to>
    <xdr:pic>
      <xdr:nvPicPr>
        <xdr:cNvPr id="12" name="Picture 24" descr="Produtos bem vendas da China da Shenzhen Quizen Photoelectric Co., Ltd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 rot="16370407">
          <a:off x="9573147" y="11766559"/>
          <a:ext cx="1740926" cy="1402264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333375</xdr:colOff>
      <xdr:row>47</xdr:row>
      <xdr:rowOff>12919</xdr:rowOff>
    </xdr:from>
    <xdr:to>
      <xdr:col>7</xdr:col>
      <xdr:colOff>396260</xdr:colOff>
      <xdr:row>52</xdr:row>
      <xdr:rowOff>266700</xdr:rowOff>
    </xdr:to>
    <xdr:pic>
      <xdr:nvPicPr>
        <xdr:cNvPr id="13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8362950" y="16900744"/>
          <a:ext cx="1809749" cy="18730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333375</xdr:colOff>
      <xdr:row>52</xdr:row>
      <xdr:rowOff>267411</xdr:rowOff>
    </xdr:from>
    <xdr:to>
      <xdr:col>7</xdr:col>
      <xdr:colOff>396260</xdr:colOff>
      <xdr:row>57</xdr:row>
      <xdr:rowOff>228599</xdr:rowOff>
    </xdr:to>
    <xdr:pic>
      <xdr:nvPicPr>
        <xdr:cNvPr id="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8362950" y="18774486"/>
          <a:ext cx="1809749" cy="1580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314325</xdr:colOff>
      <xdr:row>55</xdr:row>
      <xdr:rowOff>25439</xdr:rowOff>
    </xdr:from>
    <xdr:to>
      <xdr:col>8</xdr:col>
      <xdr:colOff>78286</xdr:colOff>
      <xdr:row>57</xdr:row>
      <xdr:rowOff>209552</xdr:rowOff>
    </xdr:to>
    <xdr:pic>
      <xdr:nvPicPr>
        <xdr:cNvPr id="1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191620" y="18866672"/>
          <a:ext cx="1264475" cy="8365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152400</xdr:colOff>
      <xdr:row>60</xdr:row>
      <xdr:rowOff>66675</xdr:rowOff>
    </xdr:from>
    <xdr:to>
      <xdr:col>6</xdr:col>
      <xdr:colOff>438149</xdr:colOff>
      <xdr:row>63</xdr:row>
      <xdr:rowOff>185148</xdr:rowOff>
    </xdr:to>
    <xdr:pic>
      <xdr:nvPicPr>
        <xdr:cNvPr id="16" name="Рисунок 15" descr="Z:\Обмен Марлед\фото марлед\фото 3_07_2014\IMG_8627.JPG"/>
        <xdr:cNvPicPr/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181975" y="21212175"/>
          <a:ext cx="1504949" cy="1057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139699</xdr:colOff>
      <xdr:row>63</xdr:row>
      <xdr:rowOff>206375</xdr:rowOff>
    </xdr:from>
    <xdr:to>
      <xdr:col>6</xdr:col>
      <xdr:colOff>428625</xdr:colOff>
      <xdr:row>67</xdr:row>
      <xdr:rowOff>26096</xdr:rowOff>
    </xdr:to>
    <xdr:pic>
      <xdr:nvPicPr>
        <xdr:cNvPr id="17" name="Рисунок 16" descr="%]J_30L%WBU1I6ZKBE(D4WC"/>
        <xdr:cNvPicPr/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177233" y="21631101"/>
          <a:ext cx="1515433" cy="10723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466726</xdr:colOff>
      <xdr:row>61</xdr:row>
      <xdr:rowOff>50800</xdr:rowOff>
    </xdr:from>
    <xdr:to>
      <xdr:col>7</xdr:col>
      <xdr:colOff>1416539</xdr:colOff>
      <xdr:row>66</xdr:row>
      <xdr:rowOff>17168</xdr:rowOff>
    </xdr:to>
    <xdr:pic>
      <xdr:nvPicPr>
        <xdr:cNvPr id="18" name="图片 135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9723072" y="20773781"/>
          <a:ext cx="1560390" cy="1150887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595848</xdr:colOff>
      <xdr:row>72</xdr:row>
      <xdr:rowOff>45866</xdr:rowOff>
    </xdr:from>
    <xdr:to>
      <xdr:col>7</xdr:col>
      <xdr:colOff>254921</xdr:colOff>
      <xdr:row>74</xdr:row>
      <xdr:rowOff>302334</xdr:rowOff>
    </xdr:to>
    <xdr:pic>
      <xdr:nvPicPr>
        <xdr:cNvPr id="19" name="Рисунок 18" descr="C:\Users\user1\Desktop\Для сайта-\фото GX 53\8 вт..jpg"/>
        <xdr:cNvPicPr/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246636" y="23010250"/>
          <a:ext cx="803644" cy="791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95250</xdr:colOff>
      <xdr:row>95</xdr:row>
      <xdr:rowOff>295275</xdr:rowOff>
    </xdr:from>
    <xdr:to>
      <xdr:col>7</xdr:col>
      <xdr:colOff>691843</xdr:colOff>
      <xdr:row>100</xdr:row>
      <xdr:rowOff>91336</xdr:rowOff>
    </xdr:to>
    <xdr:pic>
      <xdr:nvPicPr>
        <xdr:cNvPr id="20" name="Рисунок 19" descr="C:\Users\user1\Desktop\Новая папка\SAM_4094.JPG"/>
        <xdr:cNvPicPr/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132784" y="29861919"/>
          <a:ext cx="2354418" cy="14270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891656</xdr:colOff>
      <xdr:row>102</xdr:row>
      <xdr:rowOff>25465</xdr:rowOff>
    </xdr:from>
    <xdr:to>
      <xdr:col>6</xdr:col>
      <xdr:colOff>276531</xdr:colOff>
      <xdr:row>106</xdr:row>
      <xdr:rowOff>102418</xdr:rowOff>
    </xdr:to>
    <xdr:pic>
      <xdr:nvPicPr>
        <xdr:cNvPr id="21" name="Рисунок 20" descr="C:\Users\user1\Desktop\procyon_3_led_40_2_3__1.png"/>
        <xdr:cNvPicPr/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927866" y="30044578"/>
          <a:ext cx="1617617" cy="12650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35949</xdr:colOff>
      <xdr:row>112</xdr:row>
      <xdr:rowOff>36665</xdr:rowOff>
    </xdr:from>
    <xdr:to>
      <xdr:col>6</xdr:col>
      <xdr:colOff>426473</xdr:colOff>
      <xdr:row>115</xdr:row>
      <xdr:rowOff>317499</xdr:rowOff>
    </xdr:to>
    <xdr:pic>
      <xdr:nvPicPr>
        <xdr:cNvPr id="22" name="Рисунок 21" descr="C:\Users\user1\Desktop\документы\фото\Прожектор 2.jpg"/>
        <xdr:cNvPicPr/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075868" y="32749407"/>
          <a:ext cx="1619557" cy="11206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374853</xdr:colOff>
      <xdr:row>115</xdr:row>
      <xdr:rowOff>225322</xdr:rowOff>
    </xdr:from>
    <xdr:to>
      <xdr:col>7</xdr:col>
      <xdr:colOff>42297</xdr:colOff>
      <xdr:row>119</xdr:row>
      <xdr:rowOff>209755</xdr:rowOff>
    </xdr:to>
    <xdr:pic>
      <xdr:nvPicPr>
        <xdr:cNvPr id="23" name="Рисунок 22"/>
        <xdr:cNvPicPr/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414772" y="33777903"/>
          <a:ext cx="1429057" cy="10700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362254</xdr:colOff>
      <xdr:row>140</xdr:row>
      <xdr:rowOff>162640</xdr:rowOff>
    </xdr:from>
    <xdr:to>
      <xdr:col>8</xdr:col>
      <xdr:colOff>491610</xdr:colOff>
      <xdr:row>148</xdr:row>
      <xdr:rowOff>124538</xdr:rowOff>
    </xdr:to>
    <xdr:pic>
      <xdr:nvPicPr>
        <xdr:cNvPr id="24" name="Picture 380" descr="100W投光灯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0245722" y="38528930"/>
          <a:ext cx="1624679" cy="13752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29789</xdr:colOff>
      <xdr:row>151</xdr:row>
      <xdr:rowOff>69602</xdr:rowOff>
    </xdr:from>
    <xdr:to>
      <xdr:col>7</xdr:col>
      <xdr:colOff>1782096</xdr:colOff>
      <xdr:row>155</xdr:row>
      <xdr:rowOff>112662</xdr:rowOff>
    </xdr:to>
    <xdr:pic>
      <xdr:nvPicPr>
        <xdr:cNvPr id="25" name="Рисунок 1" descr="C:\Users\a.bichkov\Desktop\MarLED COBRA 210 Вт (9)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8069708" y="41027102"/>
          <a:ext cx="3595856" cy="18763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94001</xdr:colOff>
      <xdr:row>155</xdr:row>
      <xdr:rowOff>134849</xdr:rowOff>
    </xdr:from>
    <xdr:to>
      <xdr:col>7</xdr:col>
      <xdr:colOff>1485081</xdr:colOff>
      <xdr:row>162</xdr:row>
      <xdr:rowOff>3022</xdr:rowOff>
    </xdr:to>
    <xdr:pic>
      <xdr:nvPicPr>
        <xdr:cNvPr id="26" name="Picture 35" descr="ml-box-140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8133920" y="42925655"/>
          <a:ext cx="3234629" cy="18858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46385</xdr:colOff>
      <xdr:row>161</xdr:row>
      <xdr:rowOff>125640</xdr:rowOff>
    </xdr:from>
    <xdr:to>
      <xdr:col>7</xdr:col>
      <xdr:colOff>1700161</xdr:colOff>
      <xdr:row>167</xdr:row>
      <xdr:rowOff>143387</xdr:rowOff>
    </xdr:to>
    <xdr:pic>
      <xdr:nvPicPr>
        <xdr:cNvPr id="27" name="Рисунок 2" descr="C:\Users\user1\Desktop\Для сайта\IMG_5351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8086304" y="44729269"/>
          <a:ext cx="3497325" cy="18715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342900</xdr:colOff>
      <xdr:row>1</xdr:row>
      <xdr:rowOff>0</xdr:rowOff>
    </xdr:from>
    <xdr:to>
      <xdr:col>8</xdr:col>
      <xdr:colOff>104775</xdr:colOff>
      <xdr:row>6</xdr:row>
      <xdr:rowOff>28575</xdr:rowOff>
    </xdr:to>
    <xdr:pic>
      <xdr:nvPicPr>
        <xdr:cNvPr id="28" name="Picture 1" descr="Лого" hidden="1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372475" y="161925"/>
          <a:ext cx="352425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3371850</xdr:colOff>
      <xdr:row>1</xdr:row>
      <xdr:rowOff>104384</xdr:rowOff>
    </xdr:from>
    <xdr:to>
      <xdr:col>3</xdr:col>
      <xdr:colOff>800100</xdr:colOff>
      <xdr:row>6</xdr:row>
      <xdr:rowOff>38100</xdr:rowOff>
    </xdr:to>
    <xdr:pic>
      <xdr:nvPicPr>
        <xdr:cNvPr id="29" name="Picture 1" descr="Лого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600700" y="266309"/>
          <a:ext cx="2228850" cy="10576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1002277</xdr:colOff>
      <xdr:row>107</xdr:row>
      <xdr:rowOff>92177</xdr:rowOff>
    </xdr:from>
    <xdr:to>
      <xdr:col>7</xdr:col>
      <xdr:colOff>323517</xdr:colOff>
      <xdr:row>112</xdr:row>
      <xdr:rowOff>48648</xdr:rowOff>
    </xdr:to>
    <xdr:pic>
      <xdr:nvPicPr>
        <xdr:cNvPr id="30" name="Рисунок 29" descr="MarLED THM 18 Вт Т5 (3)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038487" y="31463225"/>
          <a:ext cx="2086562" cy="1298163"/>
        </a:xfrm>
        <a:prstGeom prst="rect">
          <a:avLst/>
        </a:prstGeom>
      </xdr:spPr>
    </xdr:pic>
    <xdr:clientData/>
  </xdr:twoCellAnchor>
  <xdr:twoCellAnchor editAs="oneCell">
    <xdr:from>
      <xdr:col>7</xdr:col>
      <xdr:colOff>245807</xdr:colOff>
      <xdr:row>107</xdr:row>
      <xdr:rowOff>57065</xdr:rowOff>
    </xdr:from>
    <xdr:to>
      <xdr:col>8</xdr:col>
      <xdr:colOff>532581</xdr:colOff>
      <xdr:row>112</xdr:row>
      <xdr:rowOff>47518</xdr:rowOff>
    </xdr:to>
    <xdr:pic>
      <xdr:nvPicPr>
        <xdr:cNvPr id="31" name="Рисунок 30" descr="Светильник Т8 18 Вт (1)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0129275" y="31428113"/>
          <a:ext cx="1782097" cy="1332145"/>
        </a:xfrm>
        <a:prstGeom prst="rect">
          <a:avLst/>
        </a:prstGeom>
      </xdr:spPr>
    </xdr:pic>
    <xdr:clientData/>
  </xdr:twoCellAnchor>
  <xdr:twoCellAnchor editAs="oneCell">
    <xdr:from>
      <xdr:col>4</xdr:col>
      <xdr:colOff>245808</xdr:colOff>
      <xdr:row>123</xdr:row>
      <xdr:rowOff>61451</xdr:rowOff>
    </xdr:from>
    <xdr:to>
      <xdr:col>7</xdr:col>
      <xdr:colOff>594033</xdr:colOff>
      <xdr:row>132</xdr:row>
      <xdr:rowOff>130289</xdr:rowOff>
    </xdr:to>
    <xdr:pic>
      <xdr:nvPicPr>
        <xdr:cNvPr id="33" name="Picture 1" descr="LED прожектор 80w купить в Москве на Avito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8275383" y="39266351"/>
          <a:ext cx="2095089" cy="2116713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205654</xdr:colOff>
      <xdr:row>119</xdr:row>
      <xdr:rowOff>240903</xdr:rowOff>
    </xdr:from>
    <xdr:to>
      <xdr:col>7</xdr:col>
      <xdr:colOff>58006</xdr:colOff>
      <xdr:row>124</xdr:row>
      <xdr:rowOff>560</xdr:rowOff>
    </xdr:to>
    <xdr:pic>
      <xdr:nvPicPr>
        <xdr:cNvPr id="34" name="Рисунок 33" descr="C:\Users\user1\Desktop\1718507315022654-800x600.jpg"/>
        <xdr:cNvPicPr/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 rot="464867">
          <a:off x="8245573" y="34879129"/>
          <a:ext cx="1613965" cy="72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60814</xdr:colOff>
      <xdr:row>41</xdr:row>
      <xdr:rowOff>0</xdr:rowOff>
    </xdr:from>
    <xdr:to>
      <xdr:col>8</xdr:col>
      <xdr:colOff>616901</xdr:colOff>
      <xdr:row>45</xdr:row>
      <xdr:rowOff>89921</xdr:rowOff>
    </xdr:to>
    <xdr:pic>
      <xdr:nvPicPr>
        <xdr:cNvPr id="35" name="Рисунок 34" descr="ССП прозрачное стекло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8098348" y="14272045"/>
          <a:ext cx="3814426" cy="1261570"/>
        </a:xfrm>
        <a:prstGeom prst="rect">
          <a:avLst/>
        </a:prstGeom>
      </xdr:spPr>
    </xdr:pic>
    <xdr:clientData/>
  </xdr:twoCellAnchor>
  <xdr:twoCellAnchor editAs="oneCell">
    <xdr:from>
      <xdr:col>4</xdr:col>
      <xdr:colOff>96933</xdr:colOff>
      <xdr:row>36</xdr:row>
      <xdr:rowOff>300567</xdr:rowOff>
    </xdr:from>
    <xdr:to>
      <xdr:col>7</xdr:col>
      <xdr:colOff>351037</xdr:colOff>
      <xdr:row>40</xdr:row>
      <xdr:rowOff>2011</xdr:rowOff>
    </xdr:to>
    <xdr:pic>
      <xdr:nvPicPr>
        <xdr:cNvPr id="36" name="Рисунок 35" descr="IMG_6689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8126508" y="13445067"/>
          <a:ext cx="2000968" cy="1082569"/>
        </a:xfrm>
        <a:prstGeom prst="rect">
          <a:avLst/>
        </a:prstGeom>
      </xdr:spPr>
    </xdr:pic>
    <xdr:clientData/>
  </xdr:twoCellAnchor>
  <xdr:twoCellAnchor editAs="oneCell">
    <xdr:from>
      <xdr:col>4</xdr:col>
      <xdr:colOff>38848</xdr:colOff>
      <xdr:row>68</xdr:row>
      <xdr:rowOff>13048</xdr:rowOff>
    </xdr:from>
    <xdr:to>
      <xdr:col>7</xdr:col>
      <xdr:colOff>1223123</xdr:colOff>
      <xdr:row>70</xdr:row>
      <xdr:rowOff>321908</xdr:rowOff>
    </xdr:to>
    <xdr:pic>
      <xdr:nvPicPr>
        <xdr:cNvPr id="37" name="Рисунок 36" descr="IMG_6697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8076382" y="22246747"/>
          <a:ext cx="2942100" cy="1013449"/>
        </a:xfrm>
        <a:prstGeom prst="rect">
          <a:avLst/>
        </a:prstGeom>
      </xdr:spPr>
    </xdr:pic>
    <xdr:clientData/>
  </xdr:twoCellAnchor>
  <xdr:twoCellAnchor editAs="oneCell">
    <xdr:from>
      <xdr:col>4</xdr:col>
      <xdr:colOff>30362</xdr:colOff>
      <xdr:row>72</xdr:row>
      <xdr:rowOff>52562</xdr:rowOff>
    </xdr:from>
    <xdr:to>
      <xdr:col>5</xdr:col>
      <xdr:colOff>542824</xdr:colOff>
      <xdr:row>74</xdr:row>
      <xdr:rowOff>310844</xdr:rowOff>
    </xdr:to>
    <xdr:pic>
      <xdr:nvPicPr>
        <xdr:cNvPr id="38" name="Рисунок 37" descr="GX53-5W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8067896" y="23016946"/>
          <a:ext cx="1125716" cy="793246"/>
        </a:xfrm>
        <a:prstGeom prst="rect">
          <a:avLst/>
        </a:prstGeom>
      </xdr:spPr>
    </xdr:pic>
    <xdr:clientData/>
  </xdr:twoCellAnchor>
  <xdr:twoCellAnchor editAs="oneCell">
    <xdr:from>
      <xdr:col>4</xdr:col>
      <xdr:colOff>52315</xdr:colOff>
      <xdr:row>76</xdr:row>
      <xdr:rowOff>190818</xdr:rowOff>
    </xdr:from>
    <xdr:to>
      <xdr:col>5</xdr:col>
      <xdr:colOff>337984</xdr:colOff>
      <xdr:row>80</xdr:row>
      <xdr:rowOff>263524</xdr:rowOff>
    </xdr:to>
    <xdr:pic>
      <xdr:nvPicPr>
        <xdr:cNvPr id="39" name="Рисунок 38" descr="MarLED-FB1 GX53 Белый (12)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8092234" y="23685818"/>
          <a:ext cx="900185" cy="769158"/>
        </a:xfrm>
        <a:prstGeom prst="rect">
          <a:avLst/>
        </a:prstGeom>
      </xdr:spPr>
    </xdr:pic>
    <xdr:clientData/>
  </xdr:twoCellAnchor>
  <xdr:twoCellAnchor editAs="oneCell">
    <xdr:from>
      <xdr:col>4</xdr:col>
      <xdr:colOff>105186</xdr:colOff>
      <xdr:row>80</xdr:row>
      <xdr:rowOff>296708</xdr:rowOff>
    </xdr:from>
    <xdr:to>
      <xdr:col>5</xdr:col>
      <xdr:colOff>358469</xdr:colOff>
      <xdr:row>82</xdr:row>
      <xdr:rowOff>252258</xdr:rowOff>
    </xdr:to>
    <xdr:pic>
      <xdr:nvPicPr>
        <xdr:cNvPr id="40" name="Рисунок 39" descr="MarLED-FB1 GX53 Золото (6)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8145105" y="24488160"/>
          <a:ext cx="867799" cy="611033"/>
        </a:xfrm>
        <a:prstGeom prst="rect">
          <a:avLst/>
        </a:prstGeom>
      </xdr:spPr>
    </xdr:pic>
    <xdr:clientData/>
  </xdr:twoCellAnchor>
  <xdr:twoCellAnchor editAs="oneCell">
    <xdr:from>
      <xdr:col>5</xdr:col>
      <xdr:colOff>341107</xdr:colOff>
      <xdr:row>80</xdr:row>
      <xdr:rowOff>278376</xdr:rowOff>
    </xdr:from>
    <xdr:to>
      <xdr:col>7</xdr:col>
      <xdr:colOff>40968</xdr:colOff>
      <xdr:row>82</xdr:row>
      <xdr:rowOff>243450</xdr:rowOff>
    </xdr:to>
    <xdr:pic>
      <xdr:nvPicPr>
        <xdr:cNvPr id="41" name="Рисунок 40" descr="MarLED-FB1 GX53 СатинХром (3)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8995542" y="24469828"/>
          <a:ext cx="846958" cy="620557"/>
        </a:xfrm>
        <a:prstGeom prst="rect">
          <a:avLst/>
        </a:prstGeom>
      </xdr:spPr>
    </xdr:pic>
    <xdr:clientData/>
  </xdr:twoCellAnchor>
  <xdr:twoCellAnchor editAs="oneCell">
    <xdr:from>
      <xdr:col>5</xdr:col>
      <xdr:colOff>339673</xdr:colOff>
      <xdr:row>76</xdr:row>
      <xdr:rowOff>184355</xdr:rowOff>
    </xdr:from>
    <xdr:to>
      <xdr:col>7</xdr:col>
      <xdr:colOff>42335</xdr:colOff>
      <xdr:row>80</xdr:row>
      <xdr:rowOff>286773</xdr:rowOff>
    </xdr:to>
    <xdr:pic>
      <xdr:nvPicPr>
        <xdr:cNvPr id="42" name="Рисунок 41" descr="MarLED-FB1 GX53 Хром (6)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8994108" y="23679355"/>
          <a:ext cx="849759" cy="798870"/>
        </a:xfrm>
        <a:prstGeom prst="rect">
          <a:avLst/>
        </a:prstGeom>
      </xdr:spPr>
    </xdr:pic>
    <xdr:clientData/>
  </xdr:twoCellAnchor>
  <xdr:twoCellAnchor editAs="oneCell">
    <xdr:from>
      <xdr:col>6</xdr:col>
      <xdr:colOff>583790</xdr:colOff>
      <xdr:row>78</xdr:row>
      <xdr:rowOff>40301</xdr:rowOff>
    </xdr:from>
    <xdr:to>
      <xdr:col>7</xdr:col>
      <xdr:colOff>863908</xdr:colOff>
      <xdr:row>81</xdr:row>
      <xdr:rowOff>298141</xdr:rowOff>
    </xdr:to>
    <xdr:pic>
      <xdr:nvPicPr>
        <xdr:cNvPr id="43" name="Рисунок 42" descr="MarLED-FB1 GX53 Черненый хром (5)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9852742" y="23904011"/>
          <a:ext cx="860323" cy="913324"/>
        </a:xfrm>
        <a:prstGeom prst="rect">
          <a:avLst/>
        </a:prstGeom>
      </xdr:spPr>
    </xdr:pic>
    <xdr:clientData/>
  </xdr:twoCellAnchor>
  <xdr:twoCellAnchor editAs="oneCell">
    <xdr:from>
      <xdr:col>7</xdr:col>
      <xdr:colOff>190011</xdr:colOff>
      <xdr:row>82</xdr:row>
      <xdr:rowOff>235566</xdr:rowOff>
    </xdr:from>
    <xdr:to>
      <xdr:col>8</xdr:col>
      <xdr:colOff>645241</xdr:colOff>
      <xdr:row>90</xdr:row>
      <xdr:rowOff>20388</xdr:rowOff>
    </xdr:to>
    <xdr:pic>
      <xdr:nvPicPr>
        <xdr:cNvPr id="44" name="Рисунок 43" descr="MarLED CPL-01 12 Вт (4)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0073479" y="25082501"/>
          <a:ext cx="1950553" cy="1300629"/>
        </a:xfrm>
        <a:prstGeom prst="rect">
          <a:avLst/>
        </a:prstGeom>
      </xdr:spPr>
    </xdr:pic>
    <xdr:clientData/>
  </xdr:twoCellAnchor>
  <xdr:twoCellAnchor editAs="oneCell">
    <xdr:from>
      <xdr:col>4</xdr:col>
      <xdr:colOff>15445</xdr:colOff>
      <xdr:row>82</xdr:row>
      <xdr:rowOff>241819</xdr:rowOff>
    </xdr:from>
    <xdr:to>
      <xdr:col>7</xdr:col>
      <xdr:colOff>286774</xdr:colOff>
      <xdr:row>90</xdr:row>
      <xdr:rowOff>67019</xdr:rowOff>
    </xdr:to>
    <xdr:pic>
      <xdr:nvPicPr>
        <xdr:cNvPr id="45" name="Рисунок 44" descr="MarLED CPL-01 12 Вт (3)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8055364" y="25088754"/>
          <a:ext cx="2032942" cy="1341007"/>
        </a:xfrm>
        <a:prstGeom prst="rect">
          <a:avLst/>
        </a:prstGeom>
      </xdr:spPr>
    </xdr:pic>
    <xdr:clientData/>
  </xdr:twoCellAnchor>
  <xdr:twoCellAnchor editAs="oneCell">
    <xdr:from>
      <xdr:col>4</xdr:col>
      <xdr:colOff>8301</xdr:colOff>
      <xdr:row>89</xdr:row>
      <xdr:rowOff>162153</xdr:rowOff>
    </xdr:from>
    <xdr:to>
      <xdr:col>7</xdr:col>
      <xdr:colOff>186710</xdr:colOff>
      <xdr:row>93</xdr:row>
      <xdr:rowOff>210590</xdr:rowOff>
    </xdr:to>
    <xdr:pic>
      <xdr:nvPicPr>
        <xdr:cNvPr id="46" name="Рисунок 45" descr="IMG_6683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8048220" y="26361024"/>
          <a:ext cx="1940022" cy="1302443"/>
        </a:xfrm>
        <a:prstGeom prst="rect">
          <a:avLst/>
        </a:prstGeom>
      </xdr:spPr>
    </xdr:pic>
    <xdr:clientData/>
  </xdr:twoCellAnchor>
  <xdr:twoCellAnchor editAs="oneCell">
    <xdr:from>
      <xdr:col>7</xdr:col>
      <xdr:colOff>138128</xdr:colOff>
      <xdr:row>89</xdr:row>
      <xdr:rowOff>150155</xdr:rowOff>
    </xdr:from>
    <xdr:to>
      <xdr:col>8</xdr:col>
      <xdr:colOff>451625</xdr:colOff>
      <xdr:row>93</xdr:row>
      <xdr:rowOff>210591</xdr:rowOff>
    </xdr:to>
    <xdr:pic>
      <xdr:nvPicPr>
        <xdr:cNvPr id="47" name="Рисунок 46" descr="IMG_6684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0015423" y="28020566"/>
          <a:ext cx="1814011" cy="1326087"/>
        </a:xfrm>
        <a:prstGeom prst="rect">
          <a:avLst/>
        </a:prstGeom>
      </xdr:spPr>
    </xdr:pic>
    <xdr:clientData/>
  </xdr:twoCellAnchor>
  <xdr:twoCellAnchor editAs="oneCell">
    <xdr:from>
      <xdr:col>6</xdr:col>
      <xdr:colOff>275133</xdr:colOff>
      <xdr:row>102</xdr:row>
      <xdr:rowOff>38877</xdr:rowOff>
    </xdr:from>
    <xdr:to>
      <xdr:col>7</xdr:col>
      <xdr:colOff>1495322</xdr:colOff>
      <xdr:row>106</xdr:row>
      <xdr:rowOff>133144</xdr:rowOff>
    </xdr:to>
    <xdr:pic>
      <xdr:nvPicPr>
        <xdr:cNvPr id="48" name="Рисунок 47" descr="Трековый MarLED TML-10  20 W (23)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9544085" y="30057990"/>
          <a:ext cx="1752769" cy="1282333"/>
        </a:xfrm>
        <a:prstGeom prst="rect">
          <a:avLst/>
        </a:prstGeom>
      </xdr:spPr>
    </xdr:pic>
    <xdr:clientData/>
  </xdr:twoCellAnchor>
  <xdr:twoCellAnchor editAs="oneCell">
    <xdr:from>
      <xdr:col>7</xdr:col>
      <xdr:colOff>1423629</xdr:colOff>
      <xdr:row>102</xdr:row>
      <xdr:rowOff>17941</xdr:rowOff>
    </xdr:from>
    <xdr:to>
      <xdr:col>10</xdr:col>
      <xdr:colOff>82991</xdr:colOff>
      <xdr:row>107</xdr:row>
      <xdr:rowOff>7294</xdr:rowOff>
    </xdr:to>
    <xdr:pic>
      <xdr:nvPicPr>
        <xdr:cNvPr id="49" name="Рисунок 48" descr="Трековый MarLED TML-30 30 W (7)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1307097" y="30037054"/>
          <a:ext cx="1756215" cy="1333994"/>
        </a:xfrm>
        <a:prstGeom prst="rect">
          <a:avLst/>
        </a:prstGeom>
      </xdr:spPr>
    </xdr:pic>
    <xdr:clientData/>
  </xdr:twoCellAnchor>
  <xdr:twoCellAnchor editAs="oneCell">
    <xdr:from>
      <xdr:col>4</xdr:col>
      <xdr:colOff>56992</xdr:colOff>
      <xdr:row>132</xdr:row>
      <xdr:rowOff>39210</xdr:rowOff>
    </xdr:from>
    <xdr:to>
      <xdr:col>7</xdr:col>
      <xdr:colOff>460327</xdr:colOff>
      <xdr:row>140</xdr:row>
      <xdr:rowOff>132650</xdr:rowOff>
    </xdr:to>
    <xdr:pic>
      <xdr:nvPicPr>
        <xdr:cNvPr id="50" name="Рисунок 49" descr="MarLED SHBL-01 - 50W (5)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8094526" y="38661128"/>
          <a:ext cx="2161160" cy="1633097"/>
        </a:xfrm>
        <a:prstGeom prst="rect">
          <a:avLst/>
        </a:prstGeom>
      </xdr:spPr>
    </xdr:pic>
    <xdr:clientData/>
  </xdr:twoCellAnchor>
  <xdr:twoCellAnchor editAs="oneCell">
    <xdr:from>
      <xdr:col>4</xdr:col>
      <xdr:colOff>59723</xdr:colOff>
      <xdr:row>140</xdr:row>
      <xdr:rowOff>171449</xdr:rowOff>
    </xdr:from>
    <xdr:to>
      <xdr:col>7</xdr:col>
      <xdr:colOff>419920</xdr:colOff>
      <xdr:row>148</xdr:row>
      <xdr:rowOff>122902</xdr:rowOff>
    </xdr:to>
    <xdr:pic>
      <xdr:nvPicPr>
        <xdr:cNvPr id="51" name="Рисунок 50" descr="MarLED LTS-01 100Вт (7)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8099642" y="38537739"/>
          <a:ext cx="2121810" cy="1364842"/>
        </a:xfrm>
        <a:prstGeom prst="rect">
          <a:avLst/>
        </a:prstGeom>
      </xdr:spPr>
    </xdr:pic>
    <xdr:clientData/>
  </xdr:twoCellAnchor>
  <xdr:twoCellAnchor editAs="oneCell">
    <xdr:from>
      <xdr:col>4</xdr:col>
      <xdr:colOff>56059</xdr:colOff>
      <xdr:row>148</xdr:row>
      <xdr:rowOff>112662</xdr:rowOff>
    </xdr:from>
    <xdr:to>
      <xdr:col>7</xdr:col>
      <xdr:colOff>299577</xdr:colOff>
      <xdr:row>151</xdr:row>
      <xdr:rowOff>122903</xdr:rowOff>
    </xdr:to>
    <xdr:pic>
      <xdr:nvPicPr>
        <xdr:cNvPr id="52" name="Рисунок 51" descr="MarLED SMALL 50 Вт (3)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8095978" y="39892339"/>
          <a:ext cx="2005131" cy="1188064"/>
        </a:xfrm>
        <a:prstGeom prst="rect">
          <a:avLst/>
        </a:prstGeom>
      </xdr:spPr>
    </xdr:pic>
    <xdr:clientData/>
  </xdr:twoCellAnchor>
  <xdr:twoCellAnchor editAs="oneCell">
    <xdr:from>
      <xdr:col>8</xdr:col>
      <xdr:colOff>102419</xdr:colOff>
      <xdr:row>107</xdr:row>
      <xdr:rowOff>71693</xdr:rowOff>
    </xdr:from>
    <xdr:to>
      <xdr:col>10</xdr:col>
      <xdr:colOff>361997</xdr:colOff>
      <xdr:row>111</xdr:row>
      <xdr:rowOff>230718</xdr:rowOff>
    </xdr:to>
    <xdr:pic>
      <xdr:nvPicPr>
        <xdr:cNvPr id="53" name="Рисунок 52" descr="Светильник Т8 36 Вт (6)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1921613" y="31442741"/>
          <a:ext cx="1861108" cy="12344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</xdr:row>
      <xdr:rowOff>0</xdr:rowOff>
    </xdr:from>
    <xdr:to>
      <xdr:col>6</xdr:col>
      <xdr:colOff>590550</xdr:colOff>
      <xdr:row>17</xdr:row>
      <xdr:rowOff>438150</xdr:rowOff>
    </xdr:to>
    <xdr:pic>
      <xdr:nvPicPr>
        <xdr:cNvPr id="2" name="Рисунок 1" descr="meduse-500x500.jpg" hidden="1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76775" y="1476375"/>
          <a:ext cx="4343400" cy="477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4</xdr:col>
      <xdr:colOff>104775</xdr:colOff>
      <xdr:row>4</xdr:row>
      <xdr:rowOff>0</xdr:rowOff>
    </xdr:to>
    <xdr:pic>
      <xdr:nvPicPr>
        <xdr:cNvPr id="3" name="Picture 1" descr="Лого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29225" y="0"/>
          <a:ext cx="7810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561974</xdr:colOff>
      <xdr:row>29</xdr:row>
      <xdr:rowOff>600074</xdr:rowOff>
    </xdr:from>
    <xdr:to>
      <xdr:col>6</xdr:col>
      <xdr:colOff>104775</xdr:colOff>
      <xdr:row>33</xdr:row>
      <xdr:rowOff>9525</xdr:rowOff>
    </xdr:to>
    <xdr:pic>
      <xdr:nvPicPr>
        <xdr:cNvPr id="4" name="Рисунок 9" descr="photo_turtle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467474" y="12449174"/>
          <a:ext cx="1409701" cy="1695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447675</xdr:colOff>
      <xdr:row>37</xdr:row>
      <xdr:rowOff>228600</xdr:rowOff>
    </xdr:from>
    <xdr:to>
      <xdr:col>6</xdr:col>
      <xdr:colOff>560616</xdr:colOff>
      <xdr:row>40</xdr:row>
      <xdr:rowOff>104775</xdr:rowOff>
    </xdr:to>
    <xdr:pic>
      <xdr:nvPicPr>
        <xdr:cNvPr id="5" name="Рисунок 10" descr="webstar-500x500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353175" y="16059150"/>
          <a:ext cx="1979841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314325</xdr:colOff>
      <xdr:row>51</xdr:row>
      <xdr:rowOff>219075</xdr:rowOff>
    </xdr:from>
    <xdr:to>
      <xdr:col>5</xdr:col>
      <xdr:colOff>1247775</xdr:colOff>
      <xdr:row>55</xdr:row>
      <xdr:rowOff>466725</xdr:rowOff>
    </xdr:to>
    <xdr:pic>
      <xdr:nvPicPr>
        <xdr:cNvPr id="6" name="Рисунок 11" descr="photo_scat1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219825" y="21583650"/>
          <a:ext cx="15430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268478</xdr:colOff>
      <xdr:row>56</xdr:row>
      <xdr:rowOff>186309</xdr:rowOff>
    </xdr:from>
    <xdr:to>
      <xdr:col>6</xdr:col>
      <xdr:colOff>161925</xdr:colOff>
      <xdr:row>62</xdr:row>
      <xdr:rowOff>209550</xdr:rowOff>
    </xdr:to>
    <xdr:pic>
      <xdr:nvPicPr>
        <xdr:cNvPr id="7" name="Рисунок 12" descr="bat-228x228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173978" y="23865459"/>
          <a:ext cx="1760347" cy="1880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0</xdr:row>
      <xdr:rowOff>176588</xdr:rowOff>
    </xdr:from>
    <xdr:to>
      <xdr:col>4</xdr:col>
      <xdr:colOff>209550</xdr:colOff>
      <xdr:row>3</xdr:row>
      <xdr:rowOff>57149</xdr:rowOff>
    </xdr:to>
    <xdr:pic>
      <xdr:nvPicPr>
        <xdr:cNvPr id="8" name="Picture 1" descr="Лого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29225" y="176588"/>
          <a:ext cx="885825" cy="566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381000</xdr:colOff>
      <xdr:row>33</xdr:row>
      <xdr:rowOff>45811</xdr:rowOff>
    </xdr:from>
    <xdr:to>
      <xdr:col>6</xdr:col>
      <xdr:colOff>247649</xdr:colOff>
      <xdr:row>36</xdr:row>
      <xdr:rowOff>85725</xdr:rowOff>
    </xdr:to>
    <xdr:pic>
      <xdr:nvPicPr>
        <xdr:cNvPr id="9" name="Picture 2" descr="35x6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286500" y="14180911"/>
          <a:ext cx="1733549" cy="1544864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180975</xdr:colOff>
      <xdr:row>65</xdr:row>
      <xdr:rowOff>135781</xdr:rowOff>
    </xdr:from>
    <xdr:to>
      <xdr:col>6</xdr:col>
      <xdr:colOff>152400</xdr:colOff>
      <xdr:row>68</xdr:row>
      <xdr:rowOff>200025</xdr:rowOff>
    </xdr:to>
    <xdr:pic>
      <xdr:nvPicPr>
        <xdr:cNvPr id="10" name="Picture 14" descr="arsenal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086475" y="26386681"/>
          <a:ext cx="1838325" cy="110246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266700</xdr:colOff>
      <xdr:row>45</xdr:row>
      <xdr:rowOff>123825</xdr:rowOff>
    </xdr:from>
    <xdr:to>
      <xdr:col>5</xdr:col>
      <xdr:colOff>1209675</xdr:colOff>
      <xdr:row>51</xdr:row>
      <xdr:rowOff>66675</xdr:rowOff>
    </xdr:to>
    <xdr:pic>
      <xdr:nvPicPr>
        <xdr:cNvPr id="11" name="Picture 30" descr="20130724-IMG_7600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6172200" y="19773900"/>
          <a:ext cx="1552575" cy="165735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85724</xdr:colOff>
      <xdr:row>40</xdr:row>
      <xdr:rowOff>485775</xdr:rowOff>
    </xdr:from>
    <xdr:to>
      <xdr:col>7</xdr:col>
      <xdr:colOff>514349</xdr:colOff>
      <xdr:row>45</xdr:row>
      <xdr:rowOff>152400</xdr:rowOff>
    </xdr:to>
    <xdr:pic>
      <xdr:nvPicPr>
        <xdr:cNvPr id="12" name="Picture 81" descr="Промышленный светодиодный светильник LuxON PromLine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991224" y="18288000"/>
          <a:ext cx="2905125" cy="151447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504824</xdr:colOff>
      <xdr:row>12</xdr:row>
      <xdr:rowOff>323850</xdr:rowOff>
    </xdr:from>
    <xdr:to>
      <xdr:col>7</xdr:col>
      <xdr:colOff>476249</xdr:colOff>
      <xdr:row>17</xdr:row>
      <xdr:rowOff>152400</xdr:rowOff>
    </xdr:to>
    <xdr:pic>
      <xdr:nvPicPr>
        <xdr:cNvPr id="13" name="Picture 82" descr="Светодиодный светильник LuxON Compact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410324" y="4400550"/>
          <a:ext cx="2447925" cy="1562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114299</xdr:colOff>
      <xdr:row>68</xdr:row>
      <xdr:rowOff>189611</xdr:rowOff>
    </xdr:from>
    <xdr:to>
      <xdr:col>5</xdr:col>
      <xdr:colOff>1190624</xdr:colOff>
      <xdr:row>70</xdr:row>
      <xdr:rowOff>342900</xdr:rowOff>
    </xdr:to>
    <xdr:pic>
      <xdr:nvPicPr>
        <xdr:cNvPr id="14" name="Picture 83" descr="Уличный светодиодный светильник LuxON Vikin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019799" y="27012011"/>
          <a:ext cx="1685925" cy="116293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66675</xdr:colOff>
      <xdr:row>83</xdr:row>
      <xdr:rowOff>152400</xdr:rowOff>
    </xdr:from>
    <xdr:to>
      <xdr:col>8</xdr:col>
      <xdr:colOff>447675</xdr:colOff>
      <xdr:row>89</xdr:row>
      <xdr:rowOff>171449</xdr:rowOff>
    </xdr:to>
    <xdr:pic>
      <xdr:nvPicPr>
        <xdr:cNvPr id="15" name="Рисунок 14" descr="http://www.luxon.su/upload/iblock/e8a/four2.jpg"/>
        <xdr:cNvPicPr/>
      </xdr:nvPicPr>
      <xdr:blipFill>
        <a:blip xmlns:r="http://schemas.openxmlformats.org/officeDocument/2006/relationships" r:embed="rId14" cstate="print"/>
        <a:srcRect r="1871" b="20246"/>
        <a:stretch>
          <a:fillRect/>
        </a:stretch>
      </xdr:blipFill>
      <xdr:spPr bwMode="auto">
        <a:xfrm>
          <a:off x="7839075" y="37814250"/>
          <a:ext cx="1600200" cy="11620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57149</xdr:colOff>
      <xdr:row>83</xdr:row>
      <xdr:rowOff>152400</xdr:rowOff>
    </xdr:from>
    <xdr:to>
      <xdr:col>5</xdr:col>
      <xdr:colOff>1247775</xdr:colOff>
      <xdr:row>89</xdr:row>
      <xdr:rowOff>152399</xdr:rowOff>
    </xdr:to>
    <xdr:pic>
      <xdr:nvPicPr>
        <xdr:cNvPr id="16" name="Рисунок 15" descr="http://www.luxon.su/upload/iblock/b23/one1_1.jpg"/>
        <xdr:cNvPicPr/>
      </xdr:nvPicPr>
      <xdr:blipFill>
        <a:blip xmlns:r="http://schemas.openxmlformats.org/officeDocument/2006/relationships" r:embed="rId15" cstate="print"/>
        <a:srcRect r="5774" b="19767"/>
        <a:stretch>
          <a:fillRect/>
        </a:stretch>
      </xdr:blipFill>
      <xdr:spPr bwMode="auto">
        <a:xfrm>
          <a:off x="5962649" y="31422975"/>
          <a:ext cx="1800226" cy="1142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371475</xdr:colOff>
      <xdr:row>90</xdr:row>
      <xdr:rowOff>95249</xdr:rowOff>
    </xdr:from>
    <xdr:to>
      <xdr:col>7</xdr:col>
      <xdr:colOff>276225</xdr:colOff>
      <xdr:row>93</xdr:row>
      <xdr:rowOff>85724</xdr:rowOff>
    </xdr:to>
    <xdr:pic>
      <xdr:nvPicPr>
        <xdr:cNvPr id="17" name="Рисунок 16" descr="http://www.luxon.su/upload/iblock/f5f/three_rym.jpg"/>
        <xdr:cNvPicPr/>
      </xdr:nvPicPr>
      <xdr:blipFill>
        <a:blip xmlns:r="http://schemas.openxmlformats.org/officeDocument/2006/relationships" r:embed="rId16" cstate="print"/>
        <a:srcRect l="4094" t="21712" r="4262" b="25072"/>
        <a:stretch>
          <a:fillRect/>
        </a:stretch>
      </xdr:blipFill>
      <xdr:spPr bwMode="auto">
        <a:xfrm>
          <a:off x="6886575" y="32699324"/>
          <a:ext cx="17716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</xdr:row>
      <xdr:rowOff>0</xdr:rowOff>
    </xdr:from>
    <xdr:to>
      <xdr:col>5</xdr:col>
      <xdr:colOff>104775</xdr:colOff>
      <xdr:row>6</xdr:row>
      <xdr:rowOff>28575</xdr:rowOff>
    </xdr:to>
    <xdr:pic>
      <xdr:nvPicPr>
        <xdr:cNvPr id="18" name="Picture 1" descr="Лого" hidden="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29225" y="1123950"/>
          <a:ext cx="13906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257174</xdr:colOff>
      <xdr:row>6</xdr:row>
      <xdr:rowOff>695325</xdr:rowOff>
    </xdr:from>
    <xdr:to>
      <xdr:col>7</xdr:col>
      <xdr:colOff>438149</xdr:colOff>
      <xdr:row>12</xdr:row>
      <xdr:rowOff>152400</xdr:rowOff>
    </xdr:to>
    <xdr:pic>
      <xdr:nvPicPr>
        <xdr:cNvPr id="19" name="Picture 1" descr="http://www.luxon.su/upload/iblock/818/meduse_full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162674" y="2171700"/>
          <a:ext cx="2657475" cy="20574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95249</xdr:colOff>
      <xdr:row>17</xdr:row>
      <xdr:rowOff>253388</xdr:rowOff>
    </xdr:from>
    <xdr:to>
      <xdr:col>8</xdr:col>
      <xdr:colOff>514350</xdr:colOff>
      <xdr:row>20</xdr:row>
      <xdr:rowOff>190499</xdr:rowOff>
    </xdr:to>
    <xdr:pic>
      <xdr:nvPicPr>
        <xdr:cNvPr id="20" name="Picture 2" descr="http://www.luxon.su/upload/iblock/543/plate_full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000749" y="6063638"/>
          <a:ext cx="3505201" cy="1708761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66674</xdr:colOff>
      <xdr:row>20</xdr:row>
      <xdr:rowOff>433386</xdr:rowOff>
    </xdr:from>
    <xdr:to>
      <xdr:col>8</xdr:col>
      <xdr:colOff>533400</xdr:colOff>
      <xdr:row>24</xdr:row>
      <xdr:rowOff>9524</xdr:rowOff>
    </xdr:to>
    <xdr:pic>
      <xdr:nvPicPr>
        <xdr:cNvPr id="21" name="Picture 3" descr="http://www.luxon.su/upload/iblock/9b2/box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972174" y="8015286"/>
          <a:ext cx="3552826" cy="1624013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114299</xdr:colOff>
      <xdr:row>25</xdr:row>
      <xdr:rowOff>100848</xdr:rowOff>
    </xdr:from>
    <xdr:to>
      <xdr:col>7</xdr:col>
      <xdr:colOff>466724</xdr:colOff>
      <xdr:row>29</xdr:row>
      <xdr:rowOff>200004</xdr:rowOff>
    </xdr:to>
    <xdr:pic>
      <xdr:nvPicPr>
        <xdr:cNvPr id="22" name="Picture 4" descr="http://www.luxon.su/upload/iblock/557/round_big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6019799" y="10063998"/>
          <a:ext cx="2828925" cy="1985106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180045</xdr:colOff>
      <xdr:row>61</xdr:row>
      <xdr:rowOff>238125</xdr:rowOff>
    </xdr:from>
    <xdr:to>
      <xdr:col>7</xdr:col>
      <xdr:colOff>91455</xdr:colOff>
      <xdr:row>65</xdr:row>
      <xdr:rowOff>190501</xdr:rowOff>
    </xdr:to>
    <xdr:pic>
      <xdr:nvPicPr>
        <xdr:cNvPr id="23" name="Picture 5" descr="http://www.luxon.su/upload/iblock/ef5/alb_full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085545" y="25441275"/>
          <a:ext cx="2387910" cy="1000126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276225</xdr:colOff>
      <xdr:row>70</xdr:row>
      <xdr:rowOff>81680</xdr:rowOff>
    </xdr:from>
    <xdr:to>
      <xdr:col>6</xdr:col>
      <xdr:colOff>504825</xdr:colOff>
      <xdr:row>76</xdr:row>
      <xdr:rowOff>28576</xdr:rowOff>
    </xdr:to>
    <xdr:pic>
      <xdr:nvPicPr>
        <xdr:cNvPr id="24" name="Рисунок 1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6181725" y="28380455"/>
          <a:ext cx="2095500" cy="15851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161924</xdr:colOff>
      <xdr:row>75</xdr:row>
      <xdr:rowOff>446819</xdr:rowOff>
    </xdr:from>
    <xdr:to>
      <xdr:col>6</xdr:col>
      <xdr:colOff>285749</xdr:colOff>
      <xdr:row>81</xdr:row>
      <xdr:rowOff>123825</xdr:rowOff>
    </xdr:to>
    <xdr:pic>
      <xdr:nvPicPr>
        <xdr:cNvPr id="25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6067424" y="35270219"/>
          <a:ext cx="2638425" cy="2134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IR200"/>
  <sheetViews>
    <sheetView tabSelected="1" zoomScale="93" zoomScaleNormal="93" workbookViewId="0">
      <selection activeCell="I35" sqref="I35"/>
    </sheetView>
  </sheetViews>
  <sheetFormatPr defaultRowHeight="12.75"/>
  <cols>
    <col min="1" max="1" width="33.42578125" style="19" customWidth="1"/>
    <col min="2" max="2" width="57.5703125" style="20" customWidth="1"/>
    <col min="3" max="3" width="14.42578125" style="21" customWidth="1"/>
    <col min="4" max="4" width="15" style="21" customWidth="1"/>
    <col min="5" max="6" width="9.140625" style="1"/>
    <col min="7" max="7" width="8" style="1" customWidth="1"/>
    <col min="8" max="8" width="22.42578125" style="1" customWidth="1"/>
    <col min="9" max="9" width="15.7109375" style="1" customWidth="1"/>
    <col min="10" max="10" width="8.42578125" style="1" customWidth="1"/>
    <col min="11" max="11" width="15.28515625" style="1" customWidth="1"/>
    <col min="12" max="16384" width="9.140625" style="1"/>
  </cols>
  <sheetData>
    <row r="2" spans="1:11" s="80" customFormat="1" ht="18">
      <c r="A2" s="203" t="s">
        <v>277</v>
      </c>
      <c r="B2" s="203"/>
      <c r="C2" s="86"/>
      <c r="D2" s="86"/>
      <c r="E2" s="86"/>
      <c r="F2" s="86"/>
      <c r="G2" s="86"/>
      <c r="H2" s="86"/>
    </row>
    <row r="3" spans="1:11" s="80" customFormat="1" ht="18">
      <c r="A3" s="81" t="s">
        <v>43</v>
      </c>
      <c r="B3" s="82"/>
      <c r="E3" s="83"/>
      <c r="F3" s="83"/>
    </row>
    <row r="4" spans="1:11" s="80" customFormat="1" ht="18">
      <c r="A4" s="81" t="s">
        <v>45</v>
      </c>
      <c r="B4" s="82"/>
      <c r="E4" s="83"/>
      <c r="F4" s="83"/>
    </row>
    <row r="5" spans="1:11" s="80" customFormat="1" ht="28.5" customHeight="1">
      <c r="A5" s="84" t="s">
        <v>47</v>
      </c>
      <c r="C5" s="85"/>
      <c r="D5" s="85"/>
      <c r="E5" s="83"/>
      <c r="F5" s="83"/>
      <c r="H5" s="167" t="s">
        <v>461</v>
      </c>
      <c r="I5" s="167"/>
      <c r="J5" s="167"/>
      <c r="K5" s="167"/>
    </row>
    <row r="6" spans="1:11" s="80" customFormat="1" ht="34.5" customHeight="1">
      <c r="A6" s="84" t="s">
        <v>44</v>
      </c>
      <c r="C6" s="85"/>
      <c r="D6" s="85"/>
      <c r="E6" s="83"/>
      <c r="F6" s="83"/>
      <c r="H6" s="244" t="s">
        <v>462</v>
      </c>
      <c r="I6" s="245"/>
      <c r="J6" s="246">
        <v>1500</v>
      </c>
      <c r="K6" s="246"/>
    </row>
    <row r="8" spans="1:11" ht="18">
      <c r="B8" s="128"/>
      <c r="H8" s="167" t="s">
        <v>81</v>
      </c>
      <c r="I8" s="167"/>
      <c r="J8" s="167"/>
      <c r="K8" s="167"/>
    </row>
    <row r="9" spans="1:11" ht="35.25" customHeight="1">
      <c r="A9" s="78" t="s">
        <v>0</v>
      </c>
      <c r="B9" s="78" t="s">
        <v>1</v>
      </c>
      <c r="C9" s="79" t="s">
        <v>41</v>
      </c>
      <c r="D9" s="79" t="s">
        <v>42</v>
      </c>
      <c r="H9" s="160"/>
      <c r="I9" s="204" t="s">
        <v>278</v>
      </c>
      <c r="J9" s="205"/>
      <c r="K9" s="161" t="s">
        <v>279</v>
      </c>
    </row>
    <row r="10" spans="1:11" ht="31.5">
      <c r="A10" s="206" t="s">
        <v>10</v>
      </c>
      <c r="B10" s="207"/>
      <c r="C10" s="207"/>
      <c r="D10" s="208"/>
      <c r="H10" s="162" t="s">
        <v>248</v>
      </c>
      <c r="I10" s="209">
        <v>195</v>
      </c>
      <c r="J10" s="210"/>
      <c r="K10" s="163">
        <v>97.5</v>
      </c>
    </row>
    <row r="11" spans="1:11" ht="31.5">
      <c r="A11" s="211" t="s">
        <v>251</v>
      </c>
      <c r="B11" s="212"/>
      <c r="C11" s="212"/>
      <c r="D11" s="213"/>
      <c r="H11" s="162" t="s">
        <v>249</v>
      </c>
      <c r="I11" s="214">
        <v>292.5</v>
      </c>
      <c r="J11" s="215"/>
      <c r="K11" s="163">
        <v>146.25</v>
      </c>
    </row>
    <row r="12" spans="1:11" ht="18">
      <c r="A12" s="192" t="s">
        <v>19</v>
      </c>
      <c r="B12" s="192"/>
      <c r="C12" s="192"/>
      <c r="D12" s="192"/>
      <c r="H12" s="164" t="s">
        <v>82</v>
      </c>
      <c r="I12" s="209">
        <v>292.5</v>
      </c>
      <c r="J12" s="210"/>
      <c r="K12" s="163">
        <v>146.25</v>
      </c>
    </row>
    <row r="13" spans="1:11" ht="38.25">
      <c r="A13" s="22" t="s">
        <v>20</v>
      </c>
      <c r="B13" s="95" t="s">
        <v>280</v>
      </c>
      <c r="C13" s="36">
        <f>D13*1.3</f>
        <v>1556.1000000000001</v>
      </c>
      <c r="D13" s="37">
        <v>1197</v>
      </c>
      <c r="H13" s="164" t="s">
        <v>83</v>
      </c>
      <c r="I13" s="209">
        <v>312</v>
      </c>
      <c r="J13" s="210"/>
      <c r="K13" s="163">
        <v>156</v>
      </c>
    </row>
    <row r="14" spans="1:11" ht="14.25">
      <c r="A14" s="192" t="s">
        <v>21</v>
      </c>
      <c r="B14" s="192"/>
      <c r="C14" s="192"/>
      <c r="D14" s="192"/>
    </row>
    <row r="15" spans="1:11" ht="51">
      <c r="A15" s="23" t="s">
        <v>48</v>
      </c>
      <c r="B15" s="94" t="s">
        <v>281</v>
      </c>
      <c r="C15" s="38">
        <f>D15*1.3</f>
        <v>2061.15</v>
      </c>
      <c r="D15" s="39">
        <v>1585.5</v>
      </c>
    </row>
    <row r="16" spans="1:11" ht="38.25">
      <c r="A16" s="24" t="s">
        <v>49</v>
      </c>
      <c r="B16" s="95" t="s">
        <v>282</v>
      </c>
      <c r="C16" s="36">
        <f>D16*1.3</f>
        <v>2197.65</v>
      </c>
      <c r="D16" s="37">
        <v>1690.5</v>
      </c>
    </row>
    <row r="17" spans="1:4" ht="14.25">
      <c r="A17" s="192" t="s">
        <v>22</v>
      </c>
      <c r="B17" s="192"/>
      <c r="C17" s="192"/>
      <c r="D17" s="192"/>
    </row>
    <row r="18" spans="1:4" ht="51">
      <c r="A18" s="24" t="s">
        <v>50</v>
      </c>
      <c r="B18" s="95" t="s">
        <v>283</v>
      </c>
      <c r="C18" s="36">
        <f>D18*1.3</f>
        <v>2321.8000000000002</v>
      </c>
      <c r="D18" s="37">
        <v>1786</v>
      </c>
    </row>
    <row r="19" spans="1:4" ht="51">
      <c r="A19" s="24" t="s">
        <v>51</v>
      </c>
      <c r="B19" s="95" t="s">
        <v>284</v>
      </c>
      <c r="C19" s="36">
        <f>D19*1.3</f>
        <v>2458.3000000000002</v>
      </c>
      <c r="D19" s="37">
        <v>1891</v>
      </c>
    </row>
    <row r="20" spans="1:4" ht="14.25">
      <c r="A20" s="200" t="s">
        <v>25</v>
      </c>
      <c r="B20" s="201"/>
      <c r="C20" s="201"/>
      <c r="D20" s="202"/>
    </row>
    <row r="21" spans="1:4" ht="38.25">
      <c r="A21" s="24" t="s">
        <v>52</v>
      </c>
      <c r="B21" s="95" t="s">
        <v>285</v>
      </c>
      <c r="C21" s="36">
        <f>D21*1.3</f>
        <v>2451.8000000000002</v>
      </c>
      <c r="D21" s="51">
        <v>1886</v>
      </c>
    </row>
    <row r="22" spans="1:4" ht="38.25">
      <c r="A22" s="24" t="s">
        <v>53</v>
      </c>
      <c r="B22" s="95" t="s">
        <v>286</v>
      </c>
      <c r="C22" s="36">
        <f>D22*1.3</f>
        <v>2588.3000000000002</v>
      </c>
      <c r="D22" s="51">
        <v>1991</v>
      </c>
    </row>
    <row r="23" spans="1:4" ht="15.75">
      <c r="A23" s="189" t="s">
        <v>250</v>
      </c>
      <c r="B23" s="190"/>
      <c r="C23" s="190"/>
      <c r="D23" s="191"/>
    </row>
    <row r="24" spans="1:4" ht="14.25">
      <c r="A24" s="192" t="s">
        <v>23</v>
      </c>
      <c r="B24" s="192"/>
      <c r="C24" s="192"/>
      <c r="D24" s="192"/>
    </row>
    <row r="25" spans="1:4" ht="38.25">
      <c r="A25" s="23" t="s">
        <v>54</v>
      </c>
      <c r="B25" s="94" t="s">
        <v>287</v>
      </c>
      <c r="C25" s="38">
        <f t="shared" ref="C25:C27" si="0">D25*1.3</f>
        <v>1337.7</v>
      </c>
      <c r="D25" s="40">
        <v>1029</v>
      </c>
    </row>
    <row r="26" spans="1:4" ht="38.25">
      <c r="A26" s="23" t="s">
        <v>56</v>
      </c>
      <c r="B26" s="94" t="s">
        <v>288</v>
      </c>
      <c r="C26" s="38">
        <f t="shared" si="0"/>
        <v>2061.8000000000002</v>
      </c>
      <c r="D26" s="52">
        <v>1586</v>
      </c>
    </row>
    <row r="27" spans="1:4" ht="38.25">
      <c r="A27" s="24" t="s">
        <v>55</v>
      </c>
      <c r="B27" s="95" t="s">
        <v>289</v>
      </c>
      <c r="C27" s="36">
        <f t="shared" si="0"/>
        <v>2197.65</v>
      </c>
      <c r="D27" s="51">
        <v>1690.5</v>
      </c>
    </row>
    <row r="28" spans="1:4" ht="14.25">
      <c r="A28" s="192" t="s">
        <v>24</v>
      </c>
      <c r="B28" s="192"/>
      <c r="C28" s="192"/>
      <c r="D28" s="192"/>
    </row>
    <row r="29" spans="1:4" ht="38.25">
      <c r="A29" s="23" t="s">
        <v>290</v>
      </c>
      <c r="B29" s="94" t="s">
        <v>291</v>
      </c>
      <c r="C29" s="38">
        <f t="shared" ref="C29:C39" si="1">D29*1.3</f>
        <v>1597.7</v>
      </c>
      <c r="D29" s="52">
        <v>1229</v>
      </c>
    </row>
    <row r="30" spans="1:4" ht="38.25">
      <c r="A30" s="23" t="s">
        <v>57</v>
      </c>
      <c r="B30" s="95" t="s">
        <v>292</v>
      </c>
      <c r="C30" s="38">
        <f t="shared" si="1"/>
        <v>2321.8000000000002</v>
      </c>
      <c r="D30" s="52">
        <v>1786</v>
      </c>
    </row>
    <row r="31" spans="1:4" ht="38.25">
      <c r="A31" s="24" t="s">
        <v>58</v>
      </c>
      <c r="B31" s="95" t="s">
        <v>293</v>
      </c>
      <c r="C31" s="36">
        <f t="shared" si="1"/>
        <v>2458.3000000000002</v>
      </c>
      <c r="D31" s="51">
        <v>1891</v>
      </c>
    </row>
    <row r="32" spans="1:4" s="2" customFormat="1" ht="15.75">
      <c r="A32" s="186" t="s">
        <v>67</v>
      </c>
      <c r="B32" s="184"/>
      <c r="C32" s="184"/>
      <c r="D32" s="185"/>
    </row>
    <row r="33" spans="1:252" s="2" customFormat="1" ht="28.5" customHeight="1">
      <c r="A33" s="129" t="s">
        <v>59</v>
      </c>
      <c r="B33" s="96" t="s">
        <v>439</v>
      </c>
      <c r="C33" s="41">
        <f t="shared" ref="C33:C37" si="2">D33*1.3</f>
        <v>3655.8470000000002</v>
      </c>
      <c r="D33" s="41">
        <v>2812.19</v>
      </c>
    </row>
    <row r="34" spans="1:252" s="2" customFormat="1" ht="25.5">
      <c r="A34" s="130" t="s">
        <v>60</v>
      </c>
      <c r="B34" s="96" t="s">
        <v>294</v>
      </c>
      <c r="C34" s="42">
        <f t="shared" si="2"/>
        <v>4007.8220000000001</v>
      </c>
      <c r="D34" s="42">
        <v>3082.94</v>
      </c>
      <c r="I34"/>
    </row>
    <row r="35" spans="1:252" s="2" customFormat="1" ht="25.5">
      <c r="A35" s="131" t="s">
        <v>440</v>
      </c>
      <c r="B35" s="96" t="s">
        <v>441</v>
      </c>
      <c r="C35" s="42">
        <f t="shared" si="2"/>
        <v>4829.0970000000007</v>
      </c>
      <c r="D35" s="42">
        <v>3714.69</v>
      </c>
    </row>
    <row r="36" spans="1:252" s="2" customFormat="1" ht="25.5">
      <c r="A36" s="131" t="s">
        <v>442</v>
      </c>
      <c r="B36" s="96" t="s">
        <v>443</v>
      </c>
      <c r="C36" s="42">
        <f t="shared" si="2"/>
        <v>6029.5300000000007</v>
      </c>
      <c r="D36" s="42">
        <v>4638.1000000000004</v>
      </c>
    </row>
    <row r="37" spans="1:252" s="2" customFormat="1" ht="25.5">
      <c r="A37" s="131" t="s">
        <v>444</v>
      </c>
      <c r="B37" s="96" t="s">
        <v>445</v>
      </c>
      <c r="C37" s="43">
        <f t="shared" si="2"/>
        <v>1757.5350000000001</v>
      </c>
      <c r="D37" s="44">
        <v>1351.95</v>
      </c>
    </row>
    <row r="38" spans="1:252" ht="21.75" customHeight="1">
      <c r="A38" s="193" t="s">
        <v>252</v>
      </c>
      <c r="B38" s="193"/>
      <c r="C38" s="193"/>
      <c r="D38" s="193"/>
    </row>
    <row r="39" spans="1:252" ht="36" customHeight="1">
      <c r="A39" s="97" t="s">
        <v>61</v>
      </c>
      <c r="B39" s="27" t="s">
        <v>446</v>
      </c>
      <c r="C39" s="45">
        <f t="shared" si="1"/>
        <v>1270.75</v>
      </c>
      <c r="D39" s="46">
        <v>977.5</v>
      </c>
    </row>
    <row r="40" spans="1:252" ht="25.5">
      <c r="A40" s="97" t="s">
        <v>62</v>
      </c>
      <c r="B40" s="27" t="s">
        <v>447</v>
      </c>
      <c r="C40" s="47">
        <f>D40*1.3</f>
        <v>2601.3000000000002</v>
      </c>
      <c r="D40" s="53">
        <v>2001</v>
      </c>
      <c r="G40"/>
    </row>
    <row r="41" spans="1:252" ht="25.5">
      <c r="A41" s="98" t="s">
        <v>63</v>
      </c>
      <c r="B41" s="27" t="s">
        <v>448</v>
      </c>
      <c r="C41" s="48">
        <f t="shared" ref="C41:C45" si="3">D41*1.3</f>
        <v>2900.3</v>
      </c>
      <c r="D41" s="54">
        <v>2231</v>
      </c>
    </row>
    <row r="42" spans="1:252" ht="25.5">
      <c r="A42" s="98" t="s">
        <v>64</v>
      </c>
      <c r="B42" s="27" t="s">
        <v>447</v>
      </c>
      <c r="C42" s="48">
        <f>D42*1.3</f>
        <v>4551.3</v>
      </c>
      <c r="D42" s="54">
        <v>3501</v>
      </c>
    </row>
    <row r="43" spans="1:252" ht="25.5">
      <c r="A43" s="98" t="s">
        <v>65</v>
      </c>
      <c r="B43" s="27" t="s">
        <v>448</v>
      </c>
      <c r="C43" s="48">
        <f t="shared" si="3"/>
        <v>4850.3</v>
      </c>
      <c r="D43" s="54">
        <v>3731</v>
      </c>
    </row>
    <row r="44" spans="1:252" ht="25.5">
      <c r="A44" s="25"/>
      <c r="B44" s="28" t="s">
        <v>17</v>
      </c>
      <c r="C44" s="48">
        <f t="shared" si="3"/>
        <v>455</v>
      </c>
      <c r="D44" s="49">
        <v>350</v>
      </c>
    </row>
    <row r="45" spans="1:252" ht="15">
      <c r="A45" s="29"/>
      <c r="B45" s="30" t="s">
        <v>18</v>
      </c>
      <c r="C45" s="50">
        <f t="shared" si="3"/>
        <v>195</v>
      </c>
      <c r="D45" s="50">
        <v>150</v>
      </c>
    </row>
    <row r="46" spans="1:252" s="2" customFormat="1" ht="21.75" customHeight="1">
      <c r="A46" s="194" t="s">
        <v>2</v>
      </c>
      <c r="B46" s="194"/>
      <c r="C46" s="194"/>
      <c r="D46" s="194"/>
    </row>
    <row r="47" spans="1:252" s="2" customFormat="1" ht="21.75" customHeight="1">
      <c r="A47" s="193" t="s">
        <v>66</v>
      </c>
      <c r="B47" s="193"/>
      <c r="C47" s="193"/>
      <c r="D47" s="193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</row>
    <row r="48" spans="1:252" s="2" customFormat="1" ht="25.5">
      <c r="A48" s="132" t="s">
        <v>3</v>
      </c>
      <c r="B48" s="11" t="s">
        <v>26</v>
      </c>
      <c r="C48" s="55">
        <f>D48*1.3</f>
        <v>78</v>
      </c>
      <c r="D48" s="55">
        <v>60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</row>
    <row r="49" spans="1:252" s="2" customFormat="1" ht="25.5">
      <c r="A49" s="132" t="s">
        <v>4</v>
      </c>
      <c r="B49" s="11" t="s">
        <v>27</v>
      </c>
      <c r="C49" s="55">
        <f t="shared" ref="C49:C59" si="4">D49*1.3</f>
        <v>91</v>
      </c>
      <c r="D49" s="55">
        <v>70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</row>
    <row r="50" spans="1:252" s="2" customFormat="1" ht="25.5">
      <c r="A50" s="132" t="s">
        <v>5</v>
      </c>
      <c r="B50" s="11" t="s">
        <v>28</v>
      </c>
      <c r="C50" s="55">
        <f t="shared" si="4"/>
        <v>124.80000000000001</v>
      </c>
      <c r="D50" s="55">
        <v>96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</row>
    <row r="51" spans="1:252" s="2" customFormat="1" ht="25.5">
      <c r="A51" s="132" t="s">
        <v>6</v>
      </c>
      <c r="B51" s="11" t="s">
        <v>28</v>
      </c>
      <c r="C51" s="55">
        <f t="shared" si="4"/>
        <v>152.1</v>
      </c>
      <c r="D51" s="55">
        <v>117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</row>
    <row r="52" spans="1:252" s="2" customFormat="1" ht="25.5">
      <c r="A52" s="132" t="s">
        <v>7</v>
      </c>
      <c r="B52" s="11" t="s">
        <v>29</v>
      </c>
      <c r="C52" s="55">
        <f t="shared" si="4"/>
        <v>175.5</v>
      </c>
      <c r="D52" s="55">
        <v>135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</row>
    <row r="53" spans="1:252" s="2" customFormat="1" ht="25.5">
      <c r="A53" s="132" t="s">
        <v>8</v>
      </c>
      <c r="B53" s="11" t="s">
        <v>29</v>
      </c>
      <c r="C53" s="55">
        <f t="shared" si="4"/>
        <v>208</v>
      </c>
      <c r="D53" s="55">
        <v>160</v>
      </c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</row>
    <row r="54" spans="1:252" s="5" customFormat="1" ht="25.5">
      <c r="A54" s="132" t="s">
        <v>258</v>
      </c>
      <c r="B54" s="11" t="s">
        <v>30</v>
      </c>
      <c r="C54" s="56">
        <f t="shared" si="4"/>
        <v>268.95699999999999</v>
      </c>
      <c r="D54" s="57">
        <v>206.89</v>
      </c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</row>
    <row r="55" spans="1:252" s="5" customFormat="1" ht="25.5">
      <c r="A55" s="132" t="s">
        <v>259</v>
      </c>
      <c r="B55" s="11" t="s">
        <v>30</v>
      </c>
      <c r="C55" s="56">
        <f t="shared" si="4"/>
        <v>380.73099999999999</v>
      </c>
      <c r="D55" s="57">
        <v>292.87</v>
      </c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</row>
    <row r="56" spans="1:252" s="2" customFormat="1" ht="25.5" customHeight="1">
      <c r="A56" s="132" t="s">
        <v>295</v>
      </c>
      <c r="B56" s="11" t="s">
        <v>296</v>
      </c>
      <c r="C56" s="56">
        <f t="shared" si="4"/>
        <v>76.063000000000002</v>
      </c>
      <c r="D56" s="55">
        <v>58.51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</row>
    <row r="57" spans="1:252" s="2" customFormat="1" ht="25.5" customHeight="1">
      <c r="A57" s="132" t="s">
        <v>297</v>
      </c>
      <c r="B57" s="11" t="s">
        <v>298</v>
      </c>
      <c r="C57" s="56">
        <f t="shared" si="4"/>
        <v>80.742999999999995</v>
      </c>
      <c r="D57" s="55">
        <v>62.11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</row>
    <row r="58" spans="1:252" s="2" customFormat="1" ht="25.5" customHeight="1">
      <c r="A58" s="132" t="s">
        <v>299</v>
      </c>
      <c r="B58" s="11" t="s">
        <v>300</v>
      </c>
      <c r="C58" s="56">
        <f t="shared" si="4"/>
        <v>85.163000000000011</v>
      </c>
      <c r="D58" s="55">
        <v>65.510000000000005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</row>
    <row r="59" spans="1:252" s="2" customFormat="1" ht="25.5" customHeight="1">
      <c r="A59" s="132" t="s">
        <v>9</v>
      </c>
      <c r="B59" s="11"/>
      <c r="C59" s="56">
        <f t="shared" si="4"/>
        <v>126.10000000000001</v>
      </c>
      <c r="D59" s="55">
        <v>97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</row>
    <row r="60" spans="1:252" s="2" customFormat="1" ht="29.25" customHeight="1">
      <c r="A60" s="168" t="s">
        <v>46</v>
      </c>
      <c r="B60" s="169"/>
      <c r="C60" s="169"/>
      <c r="D60" s="169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</row>
    <row r="61" spans="1:252" s="2" customFormat="1" ht="16.5" customHeight="1">
      <c r="A61" s="192" t="s">
        <v>31</v>
      </c>
      <c r="B61" s="192"/>
      <c r="C61" s="192"/>
      <c r="D61" s="192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</row>
    <row r="62" spans="1:252" s="5" customFormat="1" ht="27.75" customHeight="1">
      <c r="A62" s="132" t="s">
        <v>301</v>
      </c>
      <c r="B62" s="90" t="s">
        <v>302</v>
      </c>
      <c r="C62" s="58">
        <f>D62*1.3</f>
        <v>120.146</v>
      </c>
      <c r="D62" s="42">
        <v>92.42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</row>
    <row r="63" spans="1:252" s="5" customFormat="1" ht="27.75" customHeight="1">
      <c r="A63" s="132" t="s">
        <v>303</v>
      </c>
      <c r="B63" s="90" t="s">
        <v>304</v>
      </c>
      <c r="C63" s="58">
        <f>D63*1.3</f>
        <v>135.83699999999999</v>
      </c>
      <c r="D63" s="42">
        <v>104.49</v>
      </c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</row>
    <row r="64" spans="1:252" s="2" customFormat="1" ht="24" customHeight="1">
      <c r="A64" s="132" t="s">
        <v>305</v>
      </c>
      <c r="B64" s="90" t="s">
        <v>306</v>
      </c>
      <c r="C64" s="58">
        <f>D64*1.3</f>
        <v>145.45699999999999</v>
      </c>
      <c r="D64" s="42">
        <v>111.89</v>
      </c>
    </row>
    <row r="65" spans="1:6" s="2" customFormat="1" ht="27" customHeight="1">
      <c r="A65" s="132" t="s">
        <v>307</v>
      </c>
      <c r="B65" s="90" t="s">
        <v>308</v>
      </c>
      <c r="C65" s="58">
        <f t="shared" ref="C65:C67" si="5">D65*1.3</f>
        <v>313.3</v>
      </c>
      <c r="D65" s="42">
        <v>241</v>
      </c>
    </row>
    <row r="66" spans="1:6" s="2" customFormat="1" ht="24" customHeight="1">
      <c r="A66" s="132" t="s">
        <v>309</v>
      </c>
      <c r="B66" s="90" t="s">
        <v>310</v>
      </c>
      <c r="C66" s="58">
        <f t="shared" si="5"/>
        <v>397.8</v>
      </c>
      <c r="D66" s="42">
        <v>306</v>
      </c>
    </row>
    <row r="67" spans="1:6" s="2" customFormat="1" ht="24.75" customHeight="1">
      <c r="A67" s="132" t="s">
        <v>311</v>
      </c>
      <c r="B67" s="90" t="s">
        <v>312</v>
      </c>
      <c r="C67" s="58">
        <f t="shared" si="5"/>
        <v>452.40000000000003</v>
      </c>
      <c r="D67" s="42">
        <v>348</v>
      </c>
    </row>
    <row r="68" spans="1:6" s="2" customFormat="1" ht="14.25">
      <c r="A68" s="195" t="s">
        <v>39</v>
      </c>
      <c r="B68" s="196"/>
      <c r="C68" s="196"/>
      <c r="D68" s="197"/>
    </row>
    <row r="69" spans="1:6" s="2" customFormat="1" ht="27" customHeight="1">
      <c r="A69" s="132" t="s">
        <v>313</v>
      </c>
      <c r="B69" s="91" t="s">
        <v>314</v>
      </c>
      <c r="C69" s="58">
        <f>D69*1.3</f>
        <v>588.58799999999997</v>
      </c>
      <c r="D69" s="42">
        <v>452.76</v>
      </c>
    </row>
    <row r="70" spans="1:6" s="2" customFormat="1" ht="28.5" customHeight="1">
      <c r="A70" s="132" t="s">
        <v>315</v>
      </c>
      <c r="B70" s="91" t="s">
        <v>316</v>
      </c>
      <c r="C70" s="58">
        <f>D70*1.3</f>
        <v>702.702</v>
      </c>
      <c r="D70" s="42">
        <v>540.54</v>
      </c>
    </row>
    <row r="71" spans="1:6" s="2" customFormat="1" ht="26.25" customHeight="1">
      <c r="A71" s="132" t="s">
        <v>317</v>
      </c>
      <c r="B71" s="91" t="s">
        <v>318</v>
      </c>
      <c r="C71" s="58">
        <f>D71*1.3</f>
        <v>816.81600000000014</v>
      </c>
      <c r="D71" s="42">
        <v>628.32000000000005</v>
      </c>
    </row>
    <row r="72" spans="1:6" s="2" customFormat="1" ht="20.25" customHeight="1">
      <c r="A72" s="198" t="s">
        <v>38</v>
      </c>
      <c r="B72" s="198"/>
      <c r="C72" s="198"/>
      <c r="D72" s="199"/>
    </row>
    <row r="73" spans="1:6" s="5" customFormat="1" ht="20.25" customHeight="1">
      <c r="A73" s="132" t="s">
        <v>319</v>
      </c>
      <c r="B73" s="92" t="s">
        <v>320</v>
      </c>
      <c r="C73" s="59">
        <f>D73*1.3</f>
        <v>260</v>
      </c>
      <c r="D73" s="60">
        <v>200</v>
      </c>
      <c r="F73" s="8"/>
    </row>
    <row r="74" spans="1:6" s="5" customFormat="1" ht="21.75" customHeight="1">
      <c r="A74" s="133" t="s">
        <v>321</v>
      </c>
      <c r="B74" s="93" t="s">
        <v>322</v>
      </c>
      <c r="C74" s="59">
        <f t="shared" ref="C74:C75" si="6">D74*1.3</f>
        <v>351</v>
      </c>
      <c r="D74" s="61">
        <v>270</v>
      </c>
    </row>
    <row r="75" spans="1:6" s="2" customFormat="1" ht="24.75" customHeight="1">
      <c r="A75" s="133" t="s">
        <v>323</v>
      </c>
      <c r="B75" s="93" t="s">
        <v>324</v>
      </c>
      <c r="C75" s="59">
        <f t="shared" si="6"/>
        <v>390</v>
      </c>
      <c r="D75" s="61">
        <v>300</v>
      </c>
    </row>
    <row r="76" spans="1:6" s="2" customFormat="1" ht="18">
      <c r="A76" s="188" t="s">
        <v>11</v>
      </c>
      <c r="B76" s="188"/>
      <c r="C76" s="188"/>
      <c r="D76" s="188"/>
    </row>
    <row r="77" spans="1:6" s="2" customFormat="1" ht="15.75">
      <c r="A77" s="176" t="s">
        <v>253</v>
      </c>
      <c r="B77" s="176"/>
      <c r="C77" s="176"/>
      <c r="D77" s="176"/>
    </row>
    <row r="78" spans="1:6" s="5" customFormat="1">
      <c r="A78" s="134" t="s">
        <v>68</v>
      </c>
      <c r="B78" s="33" t="s">
        <v>36</v>
      </c>
      <c r="C78" s="62">
        <f>D78*1.3</f>
        <v>169</v>
      </c>
      <c r="D78" s="63">
        <v>130</v>
      </c>
    </row>
    <row r="79" spans="1:6" s="5" customFormat="1">
      <c r="A79" s="135" t="s">
        <v>69</v>
      </c>
      <c r="B79" s="7" t="s">
        <v>35</v>
      </c>
      <c r="C79" s="64">
        <f t="shared" ref="C79:C83" si="7">D79*1.3</f>
        <v>169</v>
      </c>
      <c r="D79" s="65">
        <v>130</v>
      </c>
    </row>
    <row r="80" spans="1:6" s="5" customFormat="1">
      <c r="A80" s="135" t="s">
        <v>71</v>
      </c>
      <c r="B80" s="7" t="s">
        <v>34</v>
      </c>
      <c r="C80" s="64">
        <f t="shared" si="7"/>
        <v>169</v>
      </c>
      <c r="D80" s="65">
        <v>130</v>
      </c>
    </row>
    <row r="81" spans="1:4" s="5" customFormat="1" ht="25.5">
      <c r="A81" s="135" t="s">
        <v>70</v>
      </c>
      <c r="B81" s="7" t="s">
        <v>33</v>
      </c>
      <c r="C81" s="64">
        <f t="shared" si="7"/>
        <v>169</v>
      </c>
      <c r="D81" s="65">
        <v>130</v>
      </c>
    </row>
    <row r="82" spans="1:4" s="5" customFormat="1" ht="25.5">
      <c r="A82" s="135" t="s">
        <v>72</v>
      </c>
      <c r="B82" s="7" t="s">
        <v>32</v>
      </c>
      <c r="C82" s="64">
        <f t="shared" si="7"/>
        <v>169</v>
      </c>
      <c r="D82" s="65">
        <v>130</v>
      </c>
    </row>
    <row r="83" spans="1:4" s="5" customFormat="1" ht="25.5">
      <c r="A83" s="135" t="s">
        <v>73</v>
      </c>
      <c r="B83" s="7" t="s">
        <v>37</v>
      </c>
      <c r="C83" s="64">
        <f t="shared" si="7"/>
        <v>169</v>
      </c>
      <c r="D83" s="65">
        <v>130</v>
      </c>
    </row>
    <row r="84" spans="1:4" s="2" customFormat="1" ht="15.75">
      <c r="A84" s="177" t="s">
        <v>254</v>
      </c>
      <c r="B84" s="178"/>
      <c r="C84" s="178"/>
      <c r="D84" s="178"/>
    </row>
    <row r="85" spans="1:4" s="5" customFormat="1">
      <c r="A85" s="136" t="s">
        <v>325</v>
      </c>
      <c r="B85" s="3" t="s">
        <v>326</v>
      </c>
      <c r="C85" s="66">
        <f>D85*1.3</f>
        <v>420.00400000000002</v>
      </c>
      <c r="D85" s="60">
        <v>323.08</v>
      </c>
    </row>
    <row r="86" spans="1:4" s="5" customFormat="1">
      <c r="A86" s="136" t="s">
        <v>327</v>
      </c>
      <c r="B86" s="3" t="s">
        <v>328</v>
      </c>
      <c r="C86" s="66">
        <f t="shared" ref="C86:C93" si="8">D86*1.3</f>
        <v>545.98700000000008</v>
      </c>
      <c r="D86" s="60">
        <v>419.99</v>
      </c>
    </row>
    <row r="87" spans="1:4" s="5" customFormat="1">
      <c r="A87" s="136" t="s">
        <v>329</v>
      </c>
      <c r="B87" s="3" t="s">
        <v>330</v>
      </c>
      <c r="C87" s="66">
        <f t="shared" si="8"/>
        <v>881.02300000000002</v>
      </c>
      <c r="D87" s="60">
        <v>677.71</v>
      </c>
    </row>
    <row r="88" spans="1:4" s="5" customFormat="1">
      <c r="A88" s="136" t="s">
        <v>331</v>
      </c>
      <c r="B88" s="3" t="s">
        <v>332</v>
      </c>
      <c r="C88" s="66">
        <f t="shared" si="8"/>
        <v>879.93100000000004</v>
      </c>
      <c r="D88" s="60">
        <v>676.87</v>
      </c>
    </row>
    <row r="89" spans="1:4" s="5" customFormat="1">
      <c r="A89" s="136" t="s">
        <v>333</v>
      </c>
      <c r="B89" s="3" t="s">
        <v>334</v>
      </c>
      <c r="C89" s="66">
        <f t="shared" si="8"/>
        <v>959.24400000000003</v>
      </c>
      <c r="D89" s="60">
        <v>737.88</v>
      </c>
    </row>
    <row r="90" spans="1:4" s="2" customFormat="1">
      <c r="A90" s="136" t="s">
        <v>335</v>
      </c>
      <c r="B90" s="6" t="s">
        <v>336</v>
      </c>
      <c r="C90" s="66">
        <f t="shared" si="8"/>
        <v>1056.0420000000001</v>
      </c>
      <c r="D90" s="60">
        <v>812.34</v>
      </c>
    </row>
    <row r="91" spans="1:4" s="2" customFormat="1" ht="27" customHeight="1">
      <c r="A91" s="179" t="s">
        <v>255</v>
      </c>
      <c r="B91" s="180"/>
      <c r="C91" s="180"/>
      <c r="D91" s="181"/>
    </row>
    <row r="92" spans="1:4" s="2" customFormat="1" ht="29.25" customHeight="1">
      <c r="A92" s="137" t="s">
        <v>337</v>
      </c>
      <c r="B92" s="31" t="s">
        <v>338</v>
      </c>
      <c r="C92" s="66">
        <f t="shared" si="8"/>
        <v>1812.0440000000001</v>
      </c>
      <c r="D92" s="55">
        <v>1393.88</v>
      </c>
    </row>
    <row r="93" spans="1:4" s="2" customFormat="1" ht="31.5" customHeight="1">
      <c r="A93" s="138" t="s">
        <v>339</v>
      </c>
      <c r="B93" s="32" t="s">
        <v>340</v>
      </c>
      <c r="C93" s="67">
        <f t="shared" si="8"/>
        <v>1979.6010000000001</v>
      </c>
      <c r="D93" s="68">
        <v>1522.77</v>
      </c>
    </row>
    <row r="94" spans="1:4" ht="18">
      <c r="A94" s="182" t="s">
        <v>40</v>
      </c>
      <c r="B94" s="182"/>
      <c r="C94" s="182"/>
      <c r="D94" s="182"/>
    </row>
    <row r="95" spans="1:4" s="2" customFormat="1" ht="15.75">
      <c r="A95" s="183" t="s">
        <v>256</v>
      </c>
      <c r="B95" s="184"/>
      <c r="C95" s="184"/>
      <c r="D95" s="185"/>
    </row>
    <row r="96" spans="1:4" s="2" customFormat="1" ht="25.5">
      <c r="A96" s="139" t="s">
        <v>341</v>
      </c>
      <c r="B96" s="35" t="s">
        <v>342</v>
      </c>
      <c r="C96" s="69">
        <f t="shared" ref="C96:C101" si="9">D96*1.3</f>
        <v>766.58399999999995</v>
      </c>
      <c r="D96" s="70">
        <v>589.67999999999995</v>
      </c>
    </row>
    <row r="97" spans="1:4" s="2" customFormat="1" ht="25.5">
      <c r="A97" s="139" t="s">
        <v>343</v>
      </c>
      <c r="B97" s="35" t="s">
        <v>342</v>
      </c>
      <c r="C97" s="69">
        <f t="shared" si="9"/>
        <v>766.58399999999995</v>
      </c>
      <c r="D97" s="70">
        <v>589.67999999999995</v>
      </c>
    </row>
    <row r="98" spans="1:4" s="2" customFormat="1" ht="25.5">
      <c r="A98" s="139" t="s">
        <v>344</v>
      </c>
      <c r="B98" s="34" t="s">
        <v>345</v>
      </c>
      <c r="C98" s="71">
        <f t="shared" si="9"/>
        <v>859.95</v>
      </c>
      <c r="D98" s="55">
        <v>661.5</v>
      </c>
    </row>
    <row r="99" spans="1:4" s="2" customFormat="1" ht="25.5">
      <c r="A99" s="139" t="s">
        <v>346</v>
      </c>
      <c r="B99" s="9" t="s">
        <v>345</v>
      </c>
      <c r="C99" s="71">
        <f t="shared" si="9"/>
        <v>859.95</v>
      </c>
      <c r="D99" s="55">
        <v>661.5</v>
      </c>
    </row>
    <row r="100" spans="1:4" s="2" customFormat="1" ht="25.5">
      <c r="A100" s="139" t="s">
        <v>347</v>
      </c>
      <c r="B100" s="9" t="s">
        <v>348</v>
      </c>
      <c r="C100" s="71">
        <f t="shared" si="9"/>
        <v>1125.306</v>
      </c>
      <c r="D100" s="68">
        <v>865.62</v>
      </c>
    </row>
    <row r="101" spans="1:4" s="2" customFormat="1" ht="25.5">
      <c r="A101" s="140" t="s">
        <v>349</v>
      </c>
      <c r="B101" s="10" t="s">
        <v>350</v>
      </c>
      <c r="C101" s="72">
        <f t="shared" si="9"/>
        <v>1125.306</v>
      </c>
      <c r="D101" s="68">
        <v>865.62</v>
      </c>
    </row>
    <row r="102" spans="1:4" ht="18">
      <c r="A102" s="182" t="s">
        <v>12</v>
      </c>
      <c r="B102" s="182"/>
      <c r="C102" s="182"/>
      <c r="D102" s="182"/>
    </row>
    <row r="103" spans="1:4" s="2" customFormat="1" ht="15.75">
      <c r="A103" s="186" t="s">
        <v>257</v>
      </c>
      <c r="B103" s="184"/>
      <c r="C103" s="184"/>
      <c r="D103" s="185"/>
    </row>
    <row r="104" spans="1:4" s="5" customFormat="1" ht="25.5">
      <c r="A104" s="132" t="s">
        <v>351</v>
      </c>
      <c r="B104" s="90" t="s">
        <v>352</v>
      </c>
      <c r="C104" s="42">
        <f>D104*1.3</f>
        <v>1325.558</v>
      </c>
      <c r="D104" s="42">
        <v>1019.66</v>
      </c>
    </row>
    <row r="105" spans="1:4" s="5" customFormat="1" ht="25.5">
      <c r="A105" s="132" t="s">
        <v>353</v>
      </c>
      <c r="B105" s="90" t="s">
        <v>354</v>
      </c>
      <c r="C105" s="42">
        <f>D105*1.3</f>
        <v>1557.7380000000001</v>
      </c>
      <c r="D105" s="42">
        <v>1198.26</v>
      </c>
    </row>
    <row r="106" spans="1:4" s="5" customFormat="1" ht="25.5">
      <c r="A106" s="132" t="s">
        <v>355</v>
      </c>
      <c r="B106" s="90" t="s">
        <v>356</v>
      </c>
      <c r="C106" s="42">
        <f>D106*1.3</f>
        <v>2060.8119999999999</v>
      </c>
      <c r="D106" s="42">
        <v>1585.24</v>
      </c>
    </row>
    <row r="107" spans="1:4" s="2" customFormat="1">
      <c r="A107" s="141" t="s">
        <v>74</v>
      </c>
      <c r="B107" s="26"/>
      <c r="C107" s="42">
        <v>454</v>
      </c>
      <c r="D107" s="73">
        <v>409</v>
      </c>
    </row>
    <row r="108" spans="1:4" s="2" customFormat="1">
      <c r="A108" s="141" t="s">
        <v>75</v>
      </c>
      <c r="B108" s="26"/>
      <c r="C108" s="42">
        <v>755</v>
      </c>
      <c r="D108" s="73">
        <v>682</v>
      </c>
    </row>
    <row r="109" spans="1:4" s="2" customFormat="1" ht="24" customHeight="1">
      <c r="A109" s="176" t="s">
        <v>260</v>
      </c>
      <c r="B109" s="176"/>
      <c r="C109" s="176"/>
      <c r="D109" s="176"/>
    </row>
    <row r="110" spans="1:4" s="2" customFormat="1" ht="23.25" customHeight="1">
      <c r="A110" s="142" t="s">
        <v>357</v>
      </c>
      <c r="B110" s="99" t="s">
        <v>358</v>
      </c>
      <c r="C110" s="42">
        <f>D110*1.3</f>
        <v>891.64400000000001</v>
      </c>
      <c r="D110" s="42">
        <v>685.88</v>
      </c>
    </row>
    <row r="111" spans="1:4" s="2" customFormat="1" ht="24" customHeight="1">
      <c r="A111" s="142" t="s">
        <v>359</v>
      </c>
      <c r="B111" s="90" t="s">
        <v>360</v>
      </c>
      <c r="C111" s="42">
        <f>D111*1.3</f>
        <v>2642.3409999999999</v>
      </c>
      <c r="D111" s="42">
        <v>2032.57</v>
      </c>
    </row>
    <row r="112" spans="1:4" s="2" customFormat="1" ht="21" customHeight="1">
      <c r="A112" s="142" t="s">
        <v>361</v>
      </c>
      <c r="B112" s="90" t="s">
        <v>362</v>
      </c>
      <c r="C112" s="42">
        <f>D112*1.3</f>
        <v>3770.5720000000001</v>
      </c>
      <c r="D112" s="42">
        <v>2900.44</v>
      </c>
    </row>
    <row r="113" spans="1:7" ht="18">
      <c r="A113" s="167" t="s">
        <v>13</v>
      </c>
      <c r="B113" s="167"/>
      <c r="C113" s="167"/>
      <c r="D113" s="167"/>
    </row>
    <row r="114" spans="1:7" s="2" customFormat="1" ht="24" customHeight="1">
      <c r="A114" s="187" t="s">
        <v>80</v>
      </c>
      <c r="B114" s="174"/>
      <c r="C114" s="174"/>
      <c r="D114" s="175"/>
      <c r="E114" s="13"/>
    </row>
    <row r="115" spans="1:7" s="2" customFormat="1" ht="24" customHeight="1">
      <c r="A115" s="143" t="s">
        <v>363</v>
      </c>
      <c r="B115" s="14" t="s">
        <v>364</v>
      </c>
      <c r="C115" s="55">
        <f>D115*1.3</f>
        <v>608.452</v>
      </c>
      <c r="D115" s="55">
        <v>468.04</v>
      </c>
    </row>
    <row r="116" spans="1:7" s="2" customFormat="1" ht="24.75" customHeight="1">
      <c r="A116" s="143" t="s">
        <v>365</v>
      </c>
      <c r="B116" s="14" t="s">
        <v>366</v>
      </c>
      <c r="C116" s="55">
        <f t="shared" ref="C116:C123" si="10">D116*1.3</f>
        <v>1028.0529999999999</v>
      </c>
      <c r="D116" s="55">
        <v>790.81</v>
      </c>
    </row>
    <row r="117" spans="1:7" s="2" customFormat="1" ht="21.75" customHeight="1">
      <c r="A117" s="143" t="s">
        <v>367</v>
      </c>
      <c r="B117" s="14" t="s">
        <v>368</v>
      </c>
      <c r="C117" s="55">
        <f t="shared" si="10"/>
        <v>1512.0039999999999</v>
      </c>
      <c r="D117" s="55">
        <v>1163.08</v>
      </c>
    </row>
    <row r="118" spans="1:7" s="2" customFormat="1" ht="18" customHeight="1">
      <c r="A118" s="143" t="s">
        <v>369</v>
      </c>
      <c r="B118" s="14" t="s">
        <v>370</v>
      </c>
      <c r="C118" s="55">
        <f t="shared" si="10"/>
        <v>2309.6840000000002</v>
      </c>
      <c r="D118" s="55">
        <v>1776.68</v>
      </c>
    </row>
    <row r="119" spans="1:7" s="2" customFormat="1" ht="21" customHeight="1">
      <c r="A119" s="143" t="s">
        <v>371</v>
      </c>
      <c r="B119" s="14" t="s">
        <v>372</v>
      </c>
      <c r="C119" s="55">
        <f t="shared" si="10"/>
        <v>3384.4720000000002</v>
      </c>
      <c r="D119" s="55">
        <v>2603.44</v>
      </c>
    </row>
    <row r="120" spans="1:7" s="2" customFormat="1" ht="21" customHeight="1">
      <c r="A120" s="143" t="s">
        <v>373</v>
      </c>
      <c r="B120" s="14" t="s">
        <v>374</v>
      </c>
      <c r="C120" s="55">
        <f t="shared" si="10"/>
        <v>4751.4349999999995</v>
      </c>
      <c r="D120" s="55">
        <v>3654.95</v>
      </c>
    </row>
    <row r="121" spans="1:7" s="2" customFormat="1">
      <c r="A121" s="143" t="s">
        <v>375</v>
      </c>
      <c r="B121" s="14" t="s">
        <v>376</v>
      </c>
      <c r="C121" s="55">
        <f t="shared" si="10"/>
        <v>15215.460000000001</v>
      </c>
      <c r="D121" s="57">
        <v>11704.2</v>
      </c>
    </row>
    <row r="122" spans="1:7" s="2" customFormat="1">
      <c r="A122" s="143" t="s">
        <v>377</v>
      </c>
      <c r="B122" s="14" t="s">
        <v>378</v>
      </c>
      <c r="C122" s="55">
        <f t="shared" si="10"/>
        <v>20958.951000000001</v>
      </c>
      <c r="D122" s="57">
        <v>16122.27</v>
      </c>
    </row>
    <row r="123" spans="1:7" s="2" customFormat="1">
      <c r="A123" s="143" t="s">
        <v>379</v>
      </c>
      <c r="B123" s="14" t="s">
        <v>380</v>
      </c>
      <c r="C123" s="55">
        <f t="shared" si="10"/>
        <v>27397.760000000002</v>
      </c>
      <c r="D123" s="57">
        <v>21075.200000000001</v>
      </c>
    </row>
    <row r="124" spans="1:7" s="2" customFormat="1" ht="15.75">
      <c r="A124" s="187" t="s">
        <v>76</v>
      </c>
      <c r="B124" s="174"/>
      <c r="C124" s="174"/>
      <c r="D124" s="175"/>
    </row>
    <row r="125" spans="1:7" s="2" customFormat="1">
      <c r="A125" s="143" t="s">
        <v>381</v>
      </c>
      <c r="B125" s="14" t="s">
        <v>382</v>
      </c>
      <c r="C125" s="57">
        <f>D125*1.3</f>
        <v>697.67099999999994</v>
      </c>
      <c r="D125" s="57">
        <v>536.66999999999996</v>
      </c>
    </row>
    <row r="126" spans="1:7" s="2" customFormat="1">
      <c r="A126" s="143" t="s">
        <v>383</v>
      </c>
      <c r="B126" s="14" t="s">
        <v>384</v>
      </c>
      <c r="C126" s="57">
        <f t="shared" ref="C126:C128" si="11">D126*1.3</f>
        <v>1412.0080000000003</v>
      </c>
      <c r="D126" s="57">
        <v>1086.1600000000001</v>
      </c>
    </row>
    <row r="127" spans="1:7" s="2" customFormat="1">
      <c r="A127" s="143" t="s">
        <v>385</v>
      </c>
      <c r="B127" s="14" t="s">
        <v>386</v>
      </c>
      <c r="C127" s="57">
        <f t="shared" si="11"/>
        <v>1970.2929999999999</v>
      </c>
      <c r="D127" s="57">
        <v>1515.61</v>
      </c>
    </row>
    <row r="128" spans="1:7" s="2" customFormat="1" ht="15">
      <c r="A128" s="143" t="s">
        <v>387</v>
      </c>
      <c r="B128" s="14" t="s">
        <v>388</v>
      </c>
      <c r="C128" s="57">
        <f t="shared" si="11"/>
        <v>2775.0710000000004</v>
      </c>
      <c r="D128" s="57">
        <v>2134.67</v>
      </c>
      <c r="G128"/>
    </row>
    <row r="129" spans="1:7" s="2" customFormat="1" ht="15">
      <c r="A129" s="143" t="s">
        <v>389</v>
      </c>
      <c r="B129" s="14" t="s">
        <v>390</v>
      </c>
      <c r="C129" s="57">
        <f>D129*1.3</f>
        <v>5503.0039999999999</v>
      </c>
      <c r="D129" s="57">
        <v>4233.08</v>
      </c>
      <c r="G129"/>
    </row>
    <row r="130" spans="1:7" s="2" customFormat="1" ht="15">
      <c r="A130" s="143" t="s">
        <v>391</v>
      </c>
      <c r="B130" s="14" t="s">
        <v>392</v>
      </c>
      <c r="C130" s="57">
        <f>D130*1.3</f>
        <v>5702.6970000000001</v>
      </c>
      <c r="D130" s="57">
        <v>4386.6899999999996</v>
      </c>
      <c r="G130"/>
    </row>
    <row r="131" spans="1:7" s="2" customFormat="1">
      <c r="A131" s="143" t="s">
        <v>393</v>
      </c>
      <c r="B131" s="14" t="s">
        <v>394</v>
      </c>
      <c r="C131" s="149">
        <f>D131*1.3</f>
        <v>9219.2100000000009</v>
      </c>
      <c r="D131" s="149">
        <v>7091.7</v>
      </c>
    </row>
    <row r="132" spans="1:7" s="2" customFormat="1">
      <c r="A132" s="143" t="s">
        <v>395</v>
      </c>
      <c r="B132" s="14" t="s">
        <v>396</v>
      </c>
      <c r="C132" s="149">
        <f>D132*1.3</f>
        <v>15255.24</v>
      </c>
      <c r="D132" s="149">
        <v>11734.8</v>
      </c>
    </row>
    <row r="133" spans="1:7" s="2" customFormat="1" ht="33.75" customHeight="1">
      <c r="A133" s="173" t="s">
        <v>261</v>
      </c>
      <c r="B133" s="174"/>
      <c r="C133" s="174"/>
      <c r="D133" s="175"/>
    </row>
    <row r="134" spans="1:7" s="5" customFormat="1">
      <c r="A134" s="136" t="s">
        <v>397</v>
      </c>
      <c r="B134" s="11" t="s">
        <v>398</v>
      </c>
      <c r="C134" s="55">
        <f>D134*1.3</f>
        <v>4950.5820000000003</v>
      </c>
      <c r="D134" s="55">
        <v>3808.14</v>
      </c>
    </row>
    <row r="135" spans="1:7" s="5" customFormat="1">
      <c r="A135" s="136" t="s">
        <v>399</v>
      </c>
      <c r="B135" s="11" t="s">
        <v>372</v>
      </c>
      <c r="C135" s="55">
        <f>D135*1.3</f>
        <v>6141.9539999999997</v>
      </c>
      <c r="D135" s="55">
        <v>4724.58</v>
      </c>
    </row>
    <row r="136" spans="1:7" s="5" customFormat="1">
      <c r="A136" s="136" t="s">
        <v>400</v>
      </c>
      <c r="B136" s="11" t="s">
        <v>401</v>
      </c>
      <c r="C136" s="55">
        <f>D136*1.3</f>
        <v>9644.0500000000011</v>
      </c>
      <c r="D136" s="55">
        <v>7418.5</v>
      </c>
    </row>
    <row r="137" spans="1:7" s="2" customFormat="1">
      <c r="A137" s="144" t="s">
        <v>402</v>
      </c>
      <c r="B137" s="15" t="s">
        <v>403</v>
      </c>
      <c r="C137" s="55">
        <f>D137*1.3</f>
        <v>11215.178</v>
      </c>
      <c r="D137" s="55">
        <v>8627.06</v>
      </c>
    </row>
    <row r="138" spans="1:7" s="2" customFormat="1">
      <c r="A138" s="144" t="s">
        <v>404</v>
      </c>
      <c r="B138" s="15" t="s">
        <v>405</v>
      </c>
      <c r="C138" s="55">
        <f>D138*1.3</f>
        <v>12705.472000000002</v>
      </c>
      <c r="D138" s="55">
        <v>9773.44</v>
      </c>
    </row>
    <row r="139" spans="1:7" s="2" customFormat="1">
      <c r="A139" s="144" t="s">
        <v>14</v>
      </c>
      <c r="B139" s="15"/>
      <c r="C139" s="55">
        <v>450</v>
      </c>
      <c r="D139" s="55">
        <v>409</v>
      </c>
    </row>
    <row r="140" spans="1:7" s="2" customFormat="1" ht="13.5" thickBot="1">
      <c r="A140" s="145" t="s">
        <v>15</v>
      </c>
      <c r="B140" s="16"/>
      <c r="C140" s="74">
        <v>400</v>
      </c>
      <c r="D140" s="74">
        <v>364</v>
      </c>
    </row>
    <row r="141" spans="1:7" s="2" customFormat="1" ht="15.75">
      <c r="A141" s="165" t="s">
        <v>262</v>
      </c>
      <c r="B141" s="166"/>
      <c r="C141" s="166"/>
      <c r="D141" s="166"/>
    </row>
    <row r="142" spans="1:7" s="2" customFormat="1">
      <c r="A142" s="143" t="s">
        <v>406</v>
      </c>
      <c r="B142" s="15" t="s">
        <v>407</v>
      </c>
      <c r="C142" s="75">
        <v>14718</v>
      </c>
      <c r="D142" s="75">
        <v>11321.1</v>
      </c>
    </row>
    <row r="143" spans="1:7" s="2" customFormat="1">
      <c r="A143" s="143" t="s">
        <v>408</v>
      </c>
      <c r="B143" s="15" t="s">
        <v>409</v>
      </c>
      <c r="C143" s="75">
        <v>21892</v>
      </c>
      <c r="D143" s="75">
        <v>16839.900000000001</v>
      </c>
    </row>
    <row r="144" spans="1:7" s="2" customFormat="1">
      <c r="A144" s="143" t="s">
        <v>410</v>
      </c>
      <c r="B144" s="15" t="s">
        <v>411</v>
      </c>
      <c r="C144" s="75">
        <v>28084</v>
      </c>
      <c r="D144" s="75">
        <v>21602.7</v>
      </c>
    </row>
    <row r="145" spans="1:4" s="2" customFormat="1">
      <c r="A145" s="143" t="s">
        <v>412</v>
      </c>
      <c r="B145" s="15" t="s">
        <v>413</v>
      </c>
      <c r="C145" s="75">
        <v>45652</v>
      </c>
      <c r="D145" s="75">
        <v>35116.199999999997</v>
      </c>
    </row>
    <row r="146" spans="1:4">
      <c r="A146" s="143" t="s">
        <v>414</v>
      </c>
      <c r="B146" s="15" t="s">
        <v>415</v>
      </c>
      <c r="C146" s="75">
        <v>61450</v>
      </c>
      <c r="D146" s="75">
        <v>47268.9</v>
      </c>
    </row>
    <row r="147" spans="1:4">
      <c r="A147" s="146" t="s">
        <v>416</v>
      </c>
      <c r="B147" s="76" t="s">
        <v>417</v>
      </c>
      <c r="C147" s="77">
        <v>69165</v>
      </c>
      <c r="D147" s="77">
        <v>53203.5</v>
      </c>
    </row>
    <row r="148" spans="1:4" ht="18">
      <c r="A148" s="167" t="s">
        <v>16</v>
      </c>
      <c r="B148" s="167"/>
      <c r="C148" s="167"/>
      <c r="D148" s="167"/>
    </row>
    <row r="149" spans="1:4" s="2" customFormat="1" ht="15.75">
      <c r="A149" s="168" t="s">
        <v>77</v>
      </c>
      <c r="B149" s="169"/>
      <c r="C149" s="169"/>
      <c r="D149" s="170"/>
    </row>
    <row r="150" spans="1:4" s="5" customFormat="1" ht="39" customHeight="1">
      <c r="A150" s="147" t="s">
        <v>449</v>
      </c>
      <c r="B150" s="87" t="s">
        <v>418</v>
      </c>
      <c r="C150" s="55">
        <f t="shared" ref="C150:C161" si="12">D150*1.3</f>
        <v>4331.8599999999997</v>
      </c>
      <c r="D150" s="88">
        <v>3332.2</v>
      </c>
    </row>
    <row r="151" spans="1:4" s="5" customFormat="1" ht="38.25" customHeight="1">
      <c r="A151" s="147" t="s">
        <v>450</v>
      </c>
      <c r="B151" s="87" t="s">
        <v>419</v>
      </c>
      <c r="C151" s="55">
        <f t="shared" si="12"/>
        <v>6442.2539999999999</v>
      </c>
      <c r="D151" s="89">
        <v>4955.58</v>
      </c>
    </row>
    <row r="152" spans="1:4" s="5" customFormat="1" ht="36" customHeight="1">
      <c r="A152" s="147" t="s">
        <v>451</v>
      </c>
      <c r="B152" s="87" t="s">
        <v>420</v>
      </c>
      <c r="C152" s="55">
        <f t="shared" si="12"/>
        <v>8582.3010000000013</v>
      </c>
      <c r="D152" s="89">
        <v>6601.77</v>
      </c>
    </row>
    <row r="153" spans="1:4" s="5" customFormat="1" ht="36.75" customHeight="1">
      <c r="A153" s="147" t="s">
        <v>452</v>
      </c>
      <c r="B153" s="87" t="s">
        <v>421</v>
      </c>
      <c r="C153" s="55">
        <f t="shared" si="12"/>
        <v>9980.3340000000007</v>
      </c>
      <c r="D153" s="55">
        <v>7677.18</v>
      </c>
    </row>
    <row r="154" spans="1:4" s="2" customFormat="1" ht="32.25" customHeight="1">
      <c r="A154" s="137" t="s">
        <v>453</v>
      </c>
      <c r="B154" s="14" t="s">
        <v>422</v>
      </c>
      <c r="C154" s="55">
        <f t="shared" si="12"/>
        <v>11972.960999999999</v>
      </c>
      <c r="D154" s="89">
        <v>9209.9699999999993</v>
      </c>
    </row>
    <row r="155" spans="1:4" s="2" customFormat="1" ht="39" customHeight="1">
      <c r="A155" s="137" t="s">
        <v>454</v>
      </c>
      <c r="B155" s="14" t="s">
        <v>423</v>
      </c>
      <c r="C155" s="55">
        <f t="shared" si="12"/>
        <v>18265.338</v>
      </c>
      <c r="D155" s="89">
        <v>14050.26</v>
      </c>
    </row>
    <row r="156" spans="1:4" s="2" customFormat="1" ht="15.75">
      <c r="A156" s="168" t="s">
        <v>78</v>
      </c>
      <c r="B156" s="169"/>
      <c r="C156" s="169"/>
      <c r="D156" s="170"/>
    </row>
    <row r="157" spans="1:4" s="5" customFormat="1" ht="23.25" customHeight="1">
      <c r="A157" s="136" t="s">
        <v>424</v>
      </c>
      <c r="B157" s="17" t="s">
        <v>425</v>
      </c>
      <c r="C157" s="55">
        <f t="shared" si="12"/>
        <v>8612.3310000000001</v>
      </c>
      <c r="D157" s="65">
        <v>6624.87</v>
      </c>
    </row>
    <row r="158" spans="1:4" s="2" customFormat="1" ht="24.75" customHeight="1">
      <c r="A158" s="144" t="s">
        <v>426</v>
      </c>
      <c r="B158" s="18" t="s">
        <v>427</v>
      </c>
      <c r="C158" s="55">
        <f t="shared" si="12"/>
        <v>11647.545</v>
      </c>
      <c r="D158" s="65">
        <v>8959.65</v>
      </c>
    </row>
    <row r="159" spans="1:4" s="2" customFormat="1" ht="26.25" customHeight="1">
      <c r="A159" s="144" t="s">
        <v>428</v>
      </c>
      <c r="B159" s="18" t="s">
        <v>429</v>
      </c>
      <c r="C159" s="55">
        <f t="shared" si="12"/>
        <v>14858.025</v>
      </c>
      <c r="D159" s="65">
        <v>11429.25</v>
      </c>
    </row>
    <row r="160" spans="1:4" s="2" customFormat="1" ht="25.5" customHeight="1">
      <c r="A160" s="144" t="s">
        <v>430</v>
      </c>
      <c r="B160" s="18" t="s">
        <v>431</v>
      </c>
      <c r="C160" s="55">
        <f t="shared" si="12"/>
        <v>19552.402999999998</v>
      </c>
      <c r="D160" s="65">
        <v>15040.31</v>
      </c>
    </row>
    <row r="161" spans="1:4" s="2" customFormat="1" ht="25.5" customHeight="1" thickBot="1">
      <c r="A161" s="148" t="s">
        <v>432</v>
      </c>
      <c r="B161" s="12" t="s">
        <v>433</v>
      </c>
      <c r="C161" s="55">
        <f t="shared" si="12"/>
        <v>22766.835000000003</v>
      </c>
      <c r="D161" s="65">
        <v>17512.95</v>
      </c>
    </row>
    <row r="162" spans="1:4" s="2" customFormat="1" ht="16.5" thickBot="1">
      <c r="A162" s="171" t="s">
        <v>79</v>
      </c>
      <c r="B162" s="172"/>
      <c r="C162" s="172"/>
      <c r="D162" s="172"/>
    </row>
    <row r="163" spans="1:4" s="2" customFormat="1" ht="25.5" customHeight="1">
      <c r="A163" s="144" t="s">
        <v>455</v>
      </c>
      <c r="B163" s="17" t="s">
        <v>434</v>
      </c>
      <c r="C163" s="55">
        <v>9843</v>
      </c>
      <c r="D163" s="55">
        <v>7571.34</v>
      </c>
    </row>
    <row r="164" spans="1:4" s="2" customFormat="1" ht="27" customHeight="1">
      <c r="A164" s="144" t="s">
        <v>456</v>
      </c>
      <c r="B164" s="17" t="s">
        <v>435</v>
      </c>
      <c r="C164" s="55">
        <v>17320</v>
      </c>
      <c r="D164" s="55">
        <v>13322.61</v>
      </c>
    </row>
    <row r="165" spans="1:4" s="2" customFormat="1" ht="26.25" customHeight="1">
      <c r="A165" s="144" t="s">
        <v>457</v>
      </c>
      <c r="B165" s="17" t="s">
        <v>436</v>
      </c>
      <c r="C165" s="55">
        <v>21430</v>
      </c>
      <c r="D165" s="55">
        <v>16484.580000000002</v>
      </c>
    </row>
    <row r="166" spans="1:4" s="2" customFormat="1" ht="25.5" customHeight="1">
      <c r="A166" s="144" t="s">
        <v>458</v>
      </c>
      <c r="B166" s="17" t="s">
        <v>437</v>
      </c>
      <c r="C166" s="55">
        <v>26770</v>
      </c>
      <c r="D166" s="55">
        <v>20591.55</v>
      </c>
    </row>
    <row r="167" spans="1:4" s="2" customFormat="1" ht="24.75" customHeight="1">
      <c r="A167" s="144" t="s">
        <v>459</v>
      </c>
      <c r="B167" s="17" t="s">
        <v>438</v>
      </c>
      <c r="C167" s="55">
        <v>28300</v>
      </c>
      <c r="D167" s="55">
        <v>21769.02</v>
      </c>
    </row>
    <row r="168" spans="1:4" s="2" customFormat="1"/>
    <row r="169" spans="1:4" s="2" customFormat="1"/>
    <row r="170" spans="1:4" s="2" customFormat="1"/>
    <row r="171" spans="1:4" s="2" customFormat="1"/>
    <row r="172" spans="1:4" s="2" customFormat="1"/>
    <row r="173" spans="1:4" s="2" customFormat="1"/>
    <row r="174" spans="1:4" s="2" customFormat="1"/>
    <row r="175" spans="1:4">
      <c r="C175" s="20"/>
    </row>
    <row r="176" spans="1:4">
      <c r="C176" s="20"/>
    </row>
    <row r="177" spans="3:3">
      <c r="C177" s="20"/>
    </row>
    <row r="178" spans="3:3">
      <c r="C178" s="20"/>
    </row>
    <row r="179" spans="3:3">
      <c r="C179" s="20"/>
    </row>
    <row r="180" spans="3:3">
      <c r="C180" s="20"/>
    </row>
    <row r="181" spans="3:3">
      <c r="C181" s="20"/>
    </row>
    <row r="182" spans="3:3">
      <c r="C182" s="20"/>
    </row>
    <row r="183" spans="3:3">
      <c r="C183" s="20"/>
    </row>
    <row r="184" spans="3:3">
      <c r="C184" s="20"/>
    </row>
    <row r="185" spans="3:3">
      <c r="C185" s="20"/>
    </row>
    <row r="186" spans="3:3">
      <c r="C186" s="20"/>
    </row>
    <row r="187" spans="3:3">
      <c r="C187" s="20"/>
    </row>
    <row r="188" spans="3:3">
      <c r="C188" s="20"/>
    </row>
    <row r="189" spans="3:3">
      <c r="C189" s="20"/>
    </row>
    <row r="190" spans="3:3">
      <c r="C190" s="20"/>
    </row>
    <row r="191" spans="3:3">
      <c r="C191" s="20"/>
    </row>
    <row r="192" spans="3:3">
      <c r="C192" s="20"/>
    </row>
    <row r="193" spans="3:3">
      <c r="C193" s="20"/>
    </row>
    <row r="194" spans="3:3">
      <c r="C194" s="20"/>
    </row>
    <row r="195" spans="3:3">
      <c r="C195" s="20"/>
    </row>
    <row r="196" spans="3:3">
      <c r="C196" s="20"/>
    </row>
    <row r="197" spans="3:3">
      <c r="C197" s="20"/>
    </row>
    <row r="198" spans="3:3">
      <c r="C198" s="20"/>
    </row>
    <row r="199" spans="3:3">
      <c r="C199" s="20"/>
    </row>
    <row r="200" spans="3:3">
      <c r="C200" s="20"/>
    </row>
  </sheetData>
  <mergeCells count="45">
    <mergeCell ref="A20:D20"/>
    <mergeCell ref="A2:B2"/>
    <mergeCell ref="H8:K8"/>
    <mergeCell ref="I9:J9"/>
    <mergeCell ref="A10:D10"/>
    <mergeCell ref="I10:J10"/>
    <mergeCell ref="A11:D11"/>
    <mergeCell ref="I11:J11"/>
    <mergeCell ref="A12:D12"/>
    <mergeCell ref="I12:J12"/>
    <mergeCell ref="I13:J13"/>
    <mergeCell ref="A14:D14"/>
    <mergeCell ref="A17:D17"/>
    <mergeCell ref="H5:K5"/>
    <mergeCell ref="H6:I6"/>
    <mergeCell ref="J6:K6"/>
    <mergeCell ref="A76:D76"/>
    <mergeCell ref="A23:D23"/>
    <mergeCell ref="A24:D24"/>
    <mergeCell ref="A28:D28"/>
    <mergeCell ref="A32:D32"/>
    <mergeCell ref="A38:D38"/>
    <mergeCell ref="A46:D46"/>
    <mergeCell ref="A47:D47"/>
    <mergeCell ref="A60:D60"/>
    <mergeCell ref="A61:D61"/>
    <mergeCell ref="A68:D68"/>
    <mergeCell ref="A72:D72"/>
    <mergeCell ref="A133:D133"/>
    <mergeCell ref="A77:D77"/>
    <mergeCell ref="A84:D84"/>
    <mergeCell ref="A91:D91"/>
    <mergeCell ref="A94:D94"/>
    <mergeCell ref="A95:D95"/>
    <mergeCell ref="A102:D102"/>
    <mergeCell ref="A103:D103"/>
    <mergeCell ref="A109:D109"/>
    <mergeCell ref="A113:D113"/>
    <mergeCell ref="A114:D114"/>
    <mergeCell ref="A124:D124"/>
    <mergeCell ref="A141:D141"/>
    <mergeCell ref="A148:D148"/>
    <mergeCell ref="A149:D149"/>
    <mergeCell ref="A156:D156"/>
    <mergeCell ref="A162:D162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IR98"/>
  <sheetViews>
    <sheetView topLeftCell="A13" workbookViewId="0">
      <selection activeCell="F7" sqref="F7"/>
    </sheetView>
  </sheetViews>
  <sheetFormatPr defaultRowHeight="15"/>
  <cols>
    <col min="1" max="1" width="24.42578125" style="100" customWidth="1"/>
    <col min="2" max="2" width="45.7109375" style="127" customWidth="1"/>
    <col min="3" max="3" width="8.28515625" style="100" customWidth="1"/>
    <col min="4" max="4" width="10.140625" style="100" customWidth="1"/>
    <col min="5" max="5" width="9.140625" style="100"/>
    <col min="6" max="6" width="18.85546875" style="100" customWidth="1"/>
    <col min="7" max="16384" width="9.140625" style="100"/>
  </cols>
  <sheetData>
    <row r="1" spans="1:252" s="80" customFormat="1" ht="18" customHeight="1">
      <c r="A1" s="203" t="s">
        <v>276</v>
      </c>
      <c r="B1" s="203"/>
      <c r="C1" s="86"/>
      <c r="D1" s="86"/>
      <c r="E1" s="86"/>
    </row>
    <row r="2" spans="1:252" s="80" customFormat="1" ht="18">
      <c r="A2" s="81" t="s">
        <v>43</v>
      </c>
      <c r="B2" s="82"/>
    </row>
    <row r="3" spans="1:252" s="80" customFormat="1" ht="18">
      <c r="A3" s="81" t="s">
        <v>45</v>
      </c>
      <c r="B3" s="82"/>
    </row>
    <row r="4" spans="1:252" s="80" customFormat="1" ht="17.25" customHeight="1">
      <c r="A4" s="84" t="s">
        <v>84</v>
      </c>
      <c r="C4" s="85"/>
    </row>
    <row r="5" spans="1:252" s="80" customFormat="1" ht="17.25" customHeight="1">
      <c r="A5" s="84" t="s">
        <v>44</v>
      </c>
      <c r="C5" s="85"/>
    </row>
    <row r="6" spans="1:252" s="80" customFormat="1" ht="27.75" customHeight="1">
      <c r="A6" s="101" t="s">
        <v>0</v>
      </c>
      <c r="B6" s="101" t="s">
        <v>85</v>
      </c>
      <c r="C6" s="102" t="s">
        <v>86</v>
      </c>
      <c r="D6" s="102" t="s">
        <v>460</v>
      </c>
    </row>
    <row r="7" spans="1:252" ht="73.5" customHeight="1">
      <c r="A7" s="103" t="s">
        <v>87</v>
      </c>
      <c r="B7" s="235" t="s">
        <v>275</v>
      </c>
      <c r="C7" s="235"/>
      <c r="D7" s="235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</row>
    <row r="8" spans="1:252" ht="26.25">
      <c r="A8" s="104" t="s">
        <v>88</v>
      </c>
      <c r="B8" s="105" t="s">
        <v>89</v>
      </c>
      <c r="C8" s="106">
        <v>510</v>
      </c>
      <c r="D8" s="107">
        <f>CEILING(C8*0.65,5)*1.2</f>
        <v>402</v>
      </c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</row>
    <row r="9" spans="1:252" ht="26.25">
      <c r="A9" s="108" t="s">
        <v>90</v>
      </c>
      <c r="B9" s="109" t="s">
        <v>91</v>
      </c>
      <c r="C9" s="106">
        <v>770</v>
      </c>
      <c r="D9" s="107">
        <f t="shared" ref="D9:D14" si="0">CEILING(C9*0.65,5)*1.2</f>
        <v>606</v>
      </c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</row>
    <row r="10" spans="1:252" ht="26.25">
      <c r="A10" s="108" t="s">
        <v>92</v>
      </c>
      <c r="B10" s="109" t="s">
        <v>93</v>
      </c>
      <c r="C10" s="106">
        <v>640</v>
      </c>
      <c r="D10" s="107">
        <f t="shared" si="0"/>
        <v>504</v>
      </c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</row>
    <row r="11" spans="1:252" ht="26.25">
      <c r="A11" s="108" t="s">
        <v>94</v>
      </c>
      <c r="B11" s="109" t="s">
        <v>95</v>
      </c>
      <c r="C11" s="106">
        <v>900</v>
      </c>
      <c r="D11" s="107">
        <f t="shared" si="0"/>
        <v>702</v>
      </c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</row>
    <row r="12" spans="1:252" ht="26.25">
      <c r="A12" s="110" t="s">
        <v>96</v>
      </c>
      <c r="B12" s="109" t="s">
        <v>97</v>
      </c>
      <c r="C12" s="106">
        <v>1800</v>
      </c>
      <c r="D12" s="107">
        <f t="shared" si="0"/>
        <v>1404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</row>
    <row r="13" spans="1:252" ht="26.25">
      <c r="A13" s="110" t="s">
        <v>98</v>
      </c>
      <c r="B13" s="109" t="s">
        <v>99</v>
      </c>
      <c r="C13" s="106">
        <v>1800</v>
      </c>
      <c r="D13" s="107">
        <f t="shared" si="0"/>
        <v>1404</v>
      </c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</row>
    <row r="14" spans="1:252">
      <c r="A14" s="111"/>
      <c r="B14" s="109" t="s">
        <v>100</v>
      </c>
      <c r="C14" s="106">
        <v>100</v>
      </c>
      <c r="D14" s="107">
        <f t="shared" si="0"/>
        <v>78</v>
      </c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</row>
    <row r="15" spans="1:252" ht="42.75" customHeight="1">
      <c r="A15" s="112" t="s">
        <v>101</v>
      </c>
      <c r="B15" s="235" t="s">
        <v>102</v>
      </c>
      <c r="C15" s="235"/>
      <c r="D15" s="23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</row>
    <row r="16" spans="1:252" ht="26.25">
      <c r="A16" s="110" t="s">
        <v>103</v>
      </c>
      <c r="B16" s="113" t="s">
        <v>104</v>
      </c>
      <c r="C16" s="106">
        <v>1690</v>
      </c>
      <c r="D16" s="107">
        <f>CEILING(C16*0.75,5)*1.2</f>
        <v>1524</v>
      </c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</row>
    <row r="17" spans="1:252" ht="26.25">
      <c r="A17" s="110" t="s">
        <v>105</v>
      </c>
      <c r="B17" s="113" t="s">
        <v>106</v>
      </c>
      <c r="C17" s="106">
        <v>1950</v>
      </c>
      <c r="D17" s="107">
        <f>CEILING(C17*0.75,5)*1.2</f>
        <v>1758</v>
      </c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</row>
    <row r="18" spans="1:252" ht="58.5" customHeight="1">
      <c r="A18" s="112" t="s">
        <v>107</v>
      </c>
      <c r="B18" s="242" t="s">
        <v>108</v>
      </c>
      <c r="C18" s="242"/>
      <c r="D18" s="243"/>
    </row>
    <row r="19" spans="1:252" ht="34.5" customHeight="1">
      <c r="A19" s="108" t="s">
        <v>109</v>
      </c>
      <c r="B19" s="109" t="s">
        <v>110</v>
      </c>
      <c r="C19" s="106">
        <v>4490</v>
      </c>
      <c r="D19" s="107">
        <f>CEILING(C19*0.65,5)*1.2</f>
        <v>3504</v>
      </c>
    </row>
    <row r="20" spans="1:252" ht="46.5" customHeight="1">
      <c r="A20" s="108" t="s">
        <v>111</v>
      </c>
      <c r="B20" s="109" t="s">
        <v>112</v>
      </c>
      <c r="C20" s="106">
        <v>5790</v>
      </c>
      <c r="D20" s="107">
        <f>CEILING(C20*0.65,5)*1.2</f>
        <v>4518</v>
      </c>
      <c r="F20"/>
    </row>
    <row r="21" spans="1:252" ht="82.5" customHeight="1">
      <c r="A21" s="112" t="s">
        <v>113</v>
      </c>
      <c r="B21" s="242" t="s">
        <v>114</v>
      </c>
      <c r="C21" s="242"/>
      <c r="D21" s="243"/>
    </row>
    <row r="22" spans="1:252" ht="26.25">
      <c r="A22" s="108" t="s">
        <v>115</v>
      </c>
      <c r="B22" s="109" t="s">
        <v>116</v>
      </c>
      <c r="C22" s="106">
        <v>2950</v>
      </c>
      <c r="D22" s="107">
        <f>CEILING(C22*0.7,5)*1.2</f>
        <v>2478</v>
      </c>
    </row>
    <row r="23" spans="1:252" ht="26.25">
      <c r="A23" s="108" t="s">
        <v>117</v>
      </c>
      <c r="B23" s="109" t="s">
        <v>118</v>
      </c>
      <c r="C23" s="106">
        <v>3550</v>
      </c>
      <c r="D23" s="107">
        <f t="shared" ref="D23:D25" si="1">CEILING(C23*0.7,5)*1.2</f>
        <v>2982</v>
      </c>
      <c r="F23"/>
    </row>
    <row r="24" spans="1:252" ht="26.25">
      <c r="A24" s="108" t="s">
        <v>119</v>
      </c>
      <c r="B24" s="109" t="s">
        <v>120</v>
      </c>
      <c r="C24" s="106">
        <v>5890</v>
      </c>
      <c r="D24" s="107">
        <f t="shared" si="1"/>
        <v>4950</v>
      </c>
    </row>
    <row r="25" spans="1:252" ht="26.25">
      <c r="A25" s="108" t="s">
        <v>121</v>
      </c>
      <c r="B25" s="109" t="s">
        <v>122</v>
      </c>
      <c r="C25" s="106">
        <v>7090</v>
      </c>
      <c r="D25" s="107">
        <f t="shared" si="1"/>
        <v>5958</v>
      </c>
    </row>
    <row r="26" spans="1:252" ht="39.75" customHeight="1">
      <c r="A26" s="112" t="s">
        <v>123</v>
      </c>
      <c r="B26" s="242" t="s">
        <v>124</v>
      </c>
      <c r="C26" s="242"/>
      <c r="D26" s="243"/>
    </row>
    <row r="27" spans="1:252" ht="36" customHeight="1">
      <c r="A27" s="108" t="s">
        <v>125</v>
      </c>
      <c r="B27" s="113" t="s">
        <v>126</v>
      </c>
      <c r="C27" s="106">
        <v>2590</v>
      </c>
      <c r="D27" s="107">
        <f>CEILING(C27*0.65,5)*1.2</f>
        <v>2022</v>
      </c>
      <c r="F27"/>
    </row>
    <row r="28" spans="1:252" ht="36.75" customHeight="1">
      <c r="A28" s="108" t="s">
        <v>127</v>
      </c>
      <c r="B28" s="113" t="s">
        <v>128</v>
      </c>
      <c r="C28" s="106">
        <v>3190</v>
      </c>
      <c r="D28" s="107">
        <f t="shared" ref="D28:D29" si="2">CEILING(C28*0.65,5)*1.2</f>
        <v>2490</v>
      </c>
    </row>
    <row r="29" spans="1:252" ht="36" customHeight="1">
      <c r="A29" s="108" t="s">
        <v>129</v>
      </c>
      <c r="B29" s="109" t="s">
        <v>130</v>
      </c>
      <c r="C29" s="106">
        <v>3850</v>
      </c>
      <c r="D29" s="107">
        <f t="shared" si="2"/>
        <v>3006</v>
      </c>
    </row>
    <row r="30" spans="1:252" ht="78.75" customHeight="1">
      <c r="A30" s="112" t="s">
        <v>131</v>
      </c>
      <c r="B30" s="226" t="s">
        <v>132</v>
      </c>
      <c r="C30" s="227"/>
      <c r="D30" s="228"/>
    </row>
    <row r="31" spans="1:252" ht="37.5" customHeight="1">
      <c r="A31" s="108" t="s">
        <v>133</v>
      </c>
      <c r="B31" s="109" t="s">
        <v>134</v>
      </c>
      <c r="C31" s="106">
        <v>3850</v>
      </c>
      <c r="D31" s="107">
        <f>CEILING(C31*0.65,5)*1.2</f>
        <v>3006</v>
      </c>
    </row>
    <row r="32" spans="1:252" ht="37.5" customHeight="1">
      <c r="A32" s="108" t="s">
        <v>135</v>
      </c>
      <c r="B32" s="109" t="s">
        <v>136</v>
      </c>
      <c r="C32" s="106">
        <v>5790</v>
      </c>
      <c r="D32" s="107">
        <f t="shared" ref="D32:D33" si="3">CEILING(C32*0.65,5)*1.2</f>
        <v>4518</v>
      </c>
    </row>
    <row r="33" spans="1:6" ht="26.25">
      <c r="A33" s="108" t="s">
        <v>137</v>
      </c>
      <c r="B33" s="109" t="s">
        <v>138</v>
      </c>
      <c r="C33" s="106">
        <v>6450</v>
      </c>
      <c r="D33" s="107">
        <f t="shared" si="3"/>
        <v>5034</v>
      </c>
      <c r="E33" s="114"/>
    </row>
    <row r="34" spans="1:6">
      <c r="A34" s="115" t="s">
        <v>139</v>
      </c>
      <c r="B34" s="239" t="s">
        <v>140</v>
      </c>
      <c r="C34" s="240"/>
      <c r="D34" s="241"/>
    </row>
    <row r="35" spans="1:6" ht="51.75">
      <c r="A35" s="108" t="s">
        <v>141</v>
      </c>
      <c r="B35" s="109" t="s">
        <v>142</v>
      </c>
      <c r="C35" s="116">
        <v>23450</v>
      </c>
      <c r="D35" s="107">
        <f>CEILING(C35*0.7,5)*1.2</f>
        <v>19698</v>
      </c>
    </row>
    <row r="36" spans="1:6" ht="51.75">
      <c r="A36" s="108" t="s">
        <v>143</v>
      </c>
      <c r="B36" s="109" t="s">
        <v>144</v>
      </c>
      <c r="C36" s="116">
        <v>32450</v>
      </c>
      <c r="D36" s="107">
        <f>CEILING(C36*0.7,5)*1.2</f>
        <v>27258</v>
      </c>
    </row>
    <row r="37" spans="1:6">
      <c r="A37" s="115" t="s">
        <v>145</v>
      </c>
      <c r="B37" s="226" t="s">
        <v>146</v>
      </c>
      <c r="C37" s="227"/>
      <c r="D37" s="228"/>
    </row>
    <row r="38" spans="1:6" ht="51.75">
      <c r="A38" s="108" t="s">
        <v>147</v>
      </c>
      <c r="B38" s="109" t="s">
        <v>148</v>
      </c>
      <c r="C38" s="106">
        <v>11590</v>
      </c>
      <c r="D38" s="107">
        <f>CEILING(C38*0.65,5)*1.2</f>
        <v>9042</v>
      </c>
    </row>
    <row r="39" spans="1:6" ht="51.75">
      <c r="A39" s="108" t="s">
        <v>149</v>
      </c>
      <c r="B39" s="109" t="s">
        <v>150</v>
      </c>
      <c r="C39" s="106">
        <v>12890</v>
      </c>
      <c r="D39" s="107">
        <f t="shared" ref="D39:D41" si="4">CEILING(C39*0.65,5)*1.2</f>
        <v>10056</v>
      </c>
    </row>
    <row r="40" spans="1:6" ht="51.75">
      <c r="A40" s="108" t="s">
        <v>151</v>
      </c>
      <c r="B40" s="109" t="s">
        <v>152</v>
      </c>
      <c r="C40" s="106">
        <v>14190</v>
      </c>
      <c r="D40" s="107">
        <f t="shared" si="4"/>
        <v>11070</v>
      </c>
    </row>
    <row r="41" spans="1:6" ht="51.75">
      <c r="A41" s="108" t="s">
        <v>153</v>
      </c>
      <c r="B41" s="109" t="s">
        <v>154</v>
      </c>
      <c r="C41" s="106">
        <v>15490</v>
      </c>
      <c r="D41" s="107">
        <f t="shared" si="4"/>
        <v>12084</v>
      </c>
    </row>
    <row r="42" spans="1:6">
      <c r="A42" s="117" t="s">
        <v>155</v>
      </c>
      <c r="B42" s="226" t="s">
        <v>156</v>
      </c>
      <c r="C42" s="227"/>
      <c r="D42" s="227"/>
    </row>
    <row r="43" spans="1:6" ht="26.25">
      <c r="A43" s="108" t="s">
        <v>157</v>
      </c>
      <c r="B43" s="118" t="s">
        <v>158</v>
      </c>
      <c r="C43" s="106">
        <v>8990</v>
      </c>
      <c r="D43" s="107">
        <f>CEILING(C43*0.65,5)*1.2</f>
        <v>7014</v>
      </c>
      <c r="F43"/>
    </row>
    <row r="44" spans="1:6" ht="26.25">
      <c r="A44" s="108" t="s">
        <v>159</v>
      </c>
      <c r="B44" s="118" t="s">
        <v>160</v>
      </c>
      <c r="C44" s="106">
        <v>10290</v>
      </c>
      <c r="D44" s="107">
        <f t="shared" ref="D44:D45" si="5">CEILING(C44*0.65,5)*1.2</f>
        <v>8028</v>
      </c>
    </row>
    <row r="45" spans="1:6" ht="26.25">
      <c r="A45" s="108" t="s">
        <v>161</v>
      </c>
      <c r="B45" s="118" t="s">
        <v>162</v>
      </c>
      <c r="C45" s="106">
        <v>9790</v>
      </c>
      <c r="D45" s="107">
        <f t="shared" si="5"/>
        <v>7638</v>
      </c>
    </row>
    <row r="46" spans="1:6">
      <c r="A46" s="117" t="s">
        <v>163</v>
      </c>
      <c r="B46" s="226" t="s">
        <v>164</v>
      </c>
      <c r="C46" s="227"/>
      <c r="D46" s="227"/>
    </row>
    <row r="47" spans="1:6" ht="26.25">
      <c r="A47" s="108" t="s">
        <v>165</v>
      </c>
      <c r="B47" s="119" t="s">
        <v>166</v>
      </c>
      <c r="C47" s="106">
        <v>14290</v>
      </c>
      <c r="D47" s="107">
        <f>CEILING(C47*0.65,5)*1.2</f>
        <v>11148</v>
      </c>
    </row>
    <row r="48" spans="1:6" ht="26.25">
      <c r="A48" s="108" t="s">
        <v>167</v>
      </c>
      <c r="B48" s="119" t="s">
        <v>168</v>
      </c>
      <c r="C48" s="106">
        <v>16250</v>
      </c>
      <c r="D48" s="107">
        <f t="shared" ref="D48:D50" si="6">CEILING(C48*0.65,5)*1.2</f>
        <v>12678</v>
      </c>
    </row>
    <row r="49" spans="1:4" ht="26.25">
      <c r="A49" s="108" t="s">
        <v>169</v>
      </c>
      <c r="B49" s="119" t="s">
        <v>170</v>
      </c>
      <c r="C49" s="106">
        <v>17890</v>
      </c>
      <c r="D49" s="107">
        <f t="shared" si="6"/>
        <v>13956</v>
      </c>
    </row>
    <row r="50" spans="1:4" ht="26.25">
      <c r="A50" s="108" t="s">
        <v>171</v>
      </c>
      <c r="B50" s="119" t="s">
        <v>172</v>
      </c>
      <c r="C50" s="106">
        <v>21450</v>
      </c>
      <c r="D50" s="107">
        <f t="shared" si="6"/>
        <v>16734</v>
      </c>
    </row>
    <row r="51" spans="1:4">
      <c r="A51" s="115" t="s">
        <v>173</v>
      </c>
      <c r="B51" s="226" t="s">
        <v>174</v>
      </c>
      <c r="C51" s="227"/>
      <c r="D51" s="228"/>
    </row>
    <row r="52" spans="1:4" ht="26.25">
      <c r="A52" s="108" t="s">
        <v>175</v>
      </c>
      <c r="B52" s="109" t="s">
        <v>176</v>
      </c>
      <c r="C52" s="106">
        <v>10290</v>
      </c>
      <c r="D52" s="107">
        <f>CEILING(C52*0.65,5)*1.2</f>
        <v>8028</v>
      </c>
    </row>
    <row r="53" spans="1:4" ht="26.25">
      <c r="A53" s="108" t="s">
        <v>177</v>
      </c>
      <c r="B53" s="109" t="s">
        <v>178</v>
      </c>
      <c r="C53" s="106">
        <v>11590</v>
      </c>
      <c r="D53" s="107">
        <f t="shared" ref="D53:D56" si="7">CEILING(C53*0.65,5)*1.2</f>
        <v>9042</v>
      </c>
    </row>
    <row r="54" spans="1:4" ht="26.25">
      <c r="A54" s="108" t="s">
        <v>179</v>
      </c>
      <c r="B54" s="109" t="s">
        <v>180</v>
      </c>
      <c r="C54" s="106">
        <v>12890</v>
      </c>
      <c r="D54" s="107">
        <f t="shared" si="7"/>
        <v>10056</v>
      </c>
    </row>
    <row r="55" spans="1:4" ht="51.75">
      <c r="A55" s="108" t="s">
        <v>181</v>
      </c>
      <c r="B55" s="109" t="s">
        <v>182</v>
      </c>
      <c r="C55" s="106">
        <v>14190</v>
      </c>
      <c r="D55" s="107">
        <f t="shared" si="7"/>
        <v>11070</v>
      </c>
    </row>
    <row r="56" spans="1:4" ht="51.75">
      <c r="A56" s="108" t="s">
        <v>183</v>
      </c>
      <c r="B56" s="109" t="s">
        <v>184</v>
      </c>
      <c r="C56" s="106">
        <v>15490</v>
      </c>
      <c r="D56" s="107">
        <f t="shared" si="7"/>
        <v>12084</v>
      </c>
    </row>
    <row r="57" spans="1:4">
      <c r="A57" s="115" t="s">
        <v>185</v>
      </c>
      <c r="B57" s="226" t="s">
        <v>186</v>
      </c>
      <c r="C57" s="227"/>
      <c r="D57" s="228"/>
    </row>
    <row r="58" spans="1:4" ht="26.25">
      <c r="A58" s="108" t="s">
        <v>187</v>
      </c>
      <c r="B58" s="109" t="s">
        <v>188</v>
      </c>
      <c r="C58" s="106">
        <v>6390</v>
      </c>
      <c r="D58" s="107">
        <f>CEILING(C58*0.65,5)*1.2</f>
        <v>4986</v>
      </c>
    </row>
    <row r="59" spans="1:4" ht="26.25">
      <c r="A59" s="108" t="s">
        <v>189</v>
      </c>
      <c r="B59" s="109" t="s">
        <v>190</v>
      </c>
      <c r="C59" s="106">
        <v>7690</v>
      </c>
      <c r="D59" s="107">
        <f t="shared" ref="D59:D63" si="8">CEILING(C59*0.65,5)*1.2</f>
        <v>6000</v>
      </c>
    </row>
    <row r="60" spans="1:4" ht="26.25">
      <c r="A60" s="108" t="s">
        <v>191</v>
      </c>
      <c r="B60" s="109" t="s">
        <v>192</v>
      </c>
      <c r="C60" s="106">
        <v>9750</v>
      </c>
      <c r="D60" s="107">
        <f t="shared" si="8"/>
        <v>7608</v>
      </c>
    </row>
    <row r="61" spans="1:4" ht="26.25">
      <c r="A61" s="108" t="s">
        <v>193</v>
      </c>
      <c r="B61" s="109" t="s">
        <v>194</v>
      </c>
      <c r="C61" s="106">
        <v>11590</v>
      </c>
      <c r="D61" s="107">
        <f t="shared" si="8"/>
        <v>9042</v>
      </c>
    </row>
    <row r="62" spans="1:4" ht="26.25">
      <c r="A62" s="108" t="s">
        <v>195</v>
      </c>
      <c r="B62" s="109" t="s">
        <v>196</v>
      </c>
      <c r="C62" s="106">
        <v>13650</v>
      </c>
      <c r="D62" s="107">
        <f t="shared" si="8"/>
        <v>10650</v>
      </c>
    </row>
    <row r="63" spans="1:4" ht="26.25">
      <c r="A63" s="108" t="s">
        <v>197</v>
      </c>
      <c r="B63" s="109" t="s">
        <v>198</v>
      </c>
      <c r="C63" s="106">
        <v>15490</v>
      </c>
      <c r="D63" s="107">
        <f t="shared" si="8"/>
        <v>12084</v>
      </c>
    </row>
    <row r="64" spans="1:4">
      <c r="A64" s="115"/>
      <c r="B64" s="229" t="s">
        <v>199</v>
      </c>
      <c r="C64" s="230"/>
      <c r="D64" s="231"/>
    </row>
    <row r="65" spans="1:6">
      <c r="A65" s="108" t="s">
        <v>200</v>
      </c>
      <c r="B65" s="109" t="s">
        <v>201</v>
      </c>
      <c r="C65" s="106">
        <v>2950</v>
      </c>
      <c r="D65" s="107">
        <f>CEILING(C65*0.8,5)*1.2</f>
        <v>2832</v>
      </c>
      <c r="F65"/>
    </row>
    <row r="66" spans="1:6" ht="51.75" customHeight="1">
      <c r="A66" s="115" t="s">
        <v>202</v>
      </c>
      <c r="B66" s="232" t="s">
        <v>203</v>
      </c>
      <c r="C66" s="233"/>
      <c r="D66" s="234"/>
    </row>
    <row r="67" spans="1:6">
      <c r="A67" s="108" t="s">
        <v>204</v>
      </c>
      <c r="B67" s="109" t="s">
        <v>205</v>
      </c>
      <c r="C67" s="106">
        <v>6890</v>
      </c>
      <c r="D67" s="107">
        <f>CEILING(C67*0.8,5)*1.2</f>
        <v>6618</v>
      </c>
    </row>
    <row r="68" spans="1:6">
      <c r="A68" s="108" t="s">
        <v>206</v>
      </c>
      <c r="B68" s="109" t="s">
        <v>207</v>
      </c>
      <c r="C68" s="106">
        <v>8690</v>
      </c>
      <c r="D68" s="107">
        <f>CEILING(C68*0.8,5)*1.2</f>
        <v>8346</v>
      </c>
    </row>
    <row r="69" spans="1:6" ht="46.5" customHeight="1">
      <c r="A69" s="115" t="s">
        <v>208</v>
      </c>
      <c r="B69" s="226" t="s">
        <v>209</v>
      </c>
      <c r="C69" s="227"/>
      <c r="D69" s="228"/>
    </row>
    <row r="70" spans="1:6" ht="33" customHeight="1">
      <c r="A70" s="108" t="s">
        <v>210</v>
      </c>
      <c r="B70" s="155" t="s">
        <v>211</v>
      </c>
      <c r="C70" s="156">
        <v>5890</v>
      </c>
      <c r="D70" s="157">
        <f>CEILING(C70*0.8,5)*1.2</f>
        <v>5658</v>
      </c>
    </row>
    <row r="71" spans="1:6" ht="54" customHeight="1">
      <c r="A71" s="235" t="s">
        <v>263</v>
      </c>
      <c r="B71" s="235"/>
      <c r="C71" s="235"/>
      <c r="D71" s="235"/>
    </row>
    <row r="72" spans="1:6">
      <c r="A72" s="151" t="s">
        <v>264</v>
      </c>
      <c r="B72" s="152" t="s">
        <v>268</v>
      </c>
      <c r="C72" s="153">
        <v>4950</v>
      </c>
      <c r="D72" s="154">
        <f>CEILING(C72*0.7,5)*1.2</f>
        <v>4158</v>
      </c>
    </row>
    <row r="73" spans="1:6">
      <c r="A73" s="120" t="s">
        <v>265</v>
      </c>
      <c r="B73" s="150" t="s">
        <v>269</v>
      </c>
      <c r="C73" s="106">
        <v>8950</v>
      </c>
      <c r="D73" s="154">
        <f t="shared" ref="D73:D75" si="9">CEILING(C73*0.7,5)*1.2</f>
        <v>7518</v>
      </c>
    </row>
    <row r="74" spans="1:6">
      <c r="A74" s="120" t="s">
        <v>266</v>
      </c>
      <c r="B74" s="150" t="s">
        <v>270</v>
      </c>
      <c r="C74" s="106">
        <v>13950</v>
      </c>
      <c r="D74" s="154">
        <f t="shared" si="9"/>
        <v>11718</v>
      </c>
    </row>
    <row r="75" spans="1:6">
      <c r="A75" s="158" t="s">
        <v>267</v>
      </c>
      <c r="B75" s="159" t="s">
        <v>271</v>
      </c>
      <c r="C75" s="156">
        <v>16950</v>
      </c>
      <c r="D75" s="154">
        <f t="shared" si="9"/>
        <v>14238</v>
      </c>
    </row>
    <row r="76" spans="1:6">
      <c r="A76" s="236" t="s">
        <v>274</v>
      </c>
      <c r="B76" s="237"/>
      <c r="C76" s="237"/>
      <c r="D76" s="238"/>
    </row>
    <row r="77" spans="1:6">
      <c r="A77" s="120" t="s">
        <v>212</v>
      </c>
      <c r="B77" s="109" t="s">
        <v>213</v>
      </c>
      <c r="C77" s="106">
        <v>5450</v>
      </c>
      <c r="D77" s="107">
        <f>CEILING(C77*0.65,5)*1.2</f>
        <v>4254</v>
      </c>
    </row>
    <row r="78" spans="1:6">
      <c r="A78" s="120" t="s">
        <v>273</v>
      </c>
      <c r="B78" s="109" t="s">
        <v>272</v>
      </c>
      <c r="C78" s="106">
        <v>7700</v>
      </c>
      <c r="D78" s="107">
        <f t="shared" ref="D78:D85" si="10">CEILING(C78*0.65,5)*1.2</f>
        <v>6006</v>
      </c>
    </row>
    <row r="79" spans="1:6">
      <c r="A79" s="120" t="s">
        <v>214</v>
      </c>
      <c r="B79" s="109" t="s">
        <v>215</v>
      </c>
      <c r="C79" s="106">
        <v>9950</v>
      </c>
      <c r="D79" s="107">
        <f t="shared" si="10"/>
        <v>7764</v>
      </c>
    </row>
    <row r="80" spans="1:6">
      <c r="A80" s="120" t="s">
        <v>216</v>
      </c>
      <c r="B80" s="109" t="s">
        <v>217</v>
      </c>
      <c r="C80" s="106">
        <v>14450</v>
      </c>
      <c r="D80" s="107">
        <f t="shared" si="10"/>
        <v>11274</v>
      </c>
    </row>
    <row r="81" spans="1:5">
      <c r="A81" s="120" t="s">
        <v>218</v>
      </c>
      <c r="B81" s="109" t="s">
        <v>219</v>
      </c>
      <c r="C81" s="106">
        <v>18950</v>
      </c>
      <c r="D81" s="107">
        <f t="shared" si="10"/>
        <v>14784</v>
      </c>
    </row>
    <row r="82" spans="1:5">
      <c r="A82" s="120" t="s">
        <v>220</v>
      </c>
      <c r="B82" s="109" t="s">
        <v>221</v>
      </c>
      <c r="C82" s="106">
        <v>23450</v>
      </c>
      <c r="D82" s="107">
        <f t="shared" si="10"/>
        <v>18294</v>
      </c>
    </row>
    <row r="83" spans="1:5">
      <c r="A83" s="120" t="s">
        <v>222</v>
      </c>
      <c r="B83" s="109" t="s">
        <v>223</v>
      </c>
      <c r="C83" s="106">
        <v>27950</v>
      </c>
      <c r="D83" s="107">
        <f t="shared" si="10"/>
        <v>21804</v>
      </c>
    </row>
    <row r="84" spans="1:5">
      <c r="A84" s="120" t="s">
        <v>224</v>
      </c>
      <c r="B84" s="109" t="s">
        <v>225</v>
      </c>
      <c r="C84" s="106">
        <v>32450</v>
      </c>
      <c r="D84" s="107">
        <f t="shared" si="10"/>
        <v>25314</v>
      </c>
    </row>
    <row r="85" spans="1:5">
      <c r="A85" s="120" t="s">
        <v>226</v>
      </c>
      <c r="B85" s="109" t="s">
        <v>227</v>
      </c>
      <c r="C85" s="106">
        <v>36950</v>
      </c>
      <c r="D85" s="107">
        <f t="shared" si="10"/>
        <v>28824</v>
      </c>
    </row>
    <row r="86" spans="1:5">
      <c r="A86" s="216" t="s">
        <v>228</v>
      </c>
      <c r="B86" s="217"/>
      <c r="C86" s="217"/>
      <c r="D86" s="218"/>
    </row>
    <row r="87" spans="1:5">
      <c r="A87" s="219" t="s">
        <v>229</v>
      </c>
      <c r="B87" s="220"/>
      <c r="C87" s="106">
        <v>220</v>
      </c>
      <c r="D87" s="121"/>
    </row>
    <row r="88" spans="1:5">
      <c r="A88" s="221" t="s">
        <v>230</v>
      </c>
      <c r="B88" s="222"/>
      <c r="C88" s="106">
        <v>380</v>
      </c>
      <c r="D88" s="121"/>
    </row>
    <row r="89" spans="1:5">
      <c r="A89" s="223" t="s">
        <v>231</v>
      </c>
      <c r="B89" s="224"/>
      <c r="C89" s="106">
        <v>1150</v>
      </c>
      <c r="D89" s="121"/>
    </row>
    <row r="90" spans="1:5">
      <c r="A90" s="225" t="s">
        <v>232</v>
      </c>
      <c r="B90" s="225"/>
      <c r="C90" s="225"/>
      <c r="D90" s="225"/>
      <c r="E90" s="122"/>
    </row>
    <row r="91" spans="1:5" ht="30">
      <c r="A91" s="120" t="s">
        <v>233</v>
      </c>
      <c r="B91" s="123" t="s">
        <v>234</v>
      </c>
      <c r="C91" s="106"/>
      <c r="D91" s="124"/>
      <c r="E91" s="125"/>
    </row>
    <row r="92" spans="1:5" ht="30">
      <c r="A92" s="120" t="s">
        <v>235</v>
      </c>
      <c r="B92" s="123" t="s">
        <v>236</v>
      </c>
      <c r="C92" s="106"/>
      <c r="D92" s="124"/>
      <c r="E92" s="125"/>
    </row>
    <row r="93" spans="1:5" ht="30">
      <c r="A93" s="120" t="s">
        <v>237</v>
      </c>
      <c r="B93" s="123" t="s">
        <v>238</v>
      </c>
      <c r="C93" s="106"/>
      <c r="D93" s="124"/>
      <c r="E93" s="125"/>
    </row>
    <row r="94" spans="1:5" ht="30">
      <c r="A94" s="120" t="s">
        <v>239</v>
      </c>
      <c r="B94" s="123" t="s">
        <v>240</v>
      </c>
      <c r="C94" s="106"/>
      <c r="D94" s="124"/>
      <c r="E94" s="125"/>
    </row>
    <row r="95" spans="1:5">
      <c r="A95" s="120" t="s">
        <v>241</v>
      </c>
      <c r="B95" s="123" t="s">
        <v>242</v>
      </c>
      <c r="C95" s="106"/>
      <c r="D95" s="124"/>
      <c r="E95" s="125"/>
    </row>
    <row r="96" spans="1:5">
      <c r="A96" s="120" t="s">
        <v>243</v>
      </c>
      <c r="B96" s="123" t="s">
        <v>242</v>
      </c>
      <c r="C96" s="106"/>
      <c r="D96" s="124"/>
      <c r="E96" s="125"/>
    </row>
    <row r="97" spans="1:5">
      <c r="A97" s="120" t="s">
        <v>244</v>
      </c>
      <c r="B97" s="123" t="s">
        <v>245</v>
      </c>
      <c r="C97" s="106"/>
      <c r="D97" s="124"/>
      <c r="E97" s="125"/>
    </row>
    <row r="98" spans="1:5" ht="30">
      <c r="A98" s="123" t="s">
        <v>246</v>
      </c>
      <c r="B98" s="123" t="s">
        <v>247</v>
      </c>
      <c r="C98" s="106"/>
      <c r="D98" s="121"/>
      <c r="E98" s="126"/>
    </row>
  </sheetData>
  <mergeCells count="23">
    <mergeCell ref="B26:D26"/>
    <mergeCell ref="A1:B1"/>
    <mergeCell ref="B7:D7"/>
    <mergeCell ref="B15:D15"/>
    <mergeCell ref="B18:D18"/>
    <mergeCell ref="B21:D21"/>
    <mergeCell ref="A76:D76"/>
    <mergeCell ref="B30:D30"/>
    <mergeCell ref="B34:D34"/>
    <mergeCell ref="B37:D37"/>
    <mergeCell ref="B42:D42"/>
    <mergeCell ref="B46:D46"/>
    <mergeCell ref="B51:D51"/>
    <mergeCell ref="B57:D57"/>
    <mergeCell ref="B64:D64"/>
    <mergeCell ref="B66:D66"/>
    <mergeCell ref="B69:D69"/>
    <mergeCell ref="A71:D71"/>
    <mergeCell ref="A86:D86"/>
    <mergeCell ref="A87:B87"/>
    <mergeCell ref="A88:B88"/>
    <mergeCell ref="A89:B89"/>
    <mergeCell ref="A90:D9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BES MarLED</vt:lpstr>
      <vt:lpstr>БЭСТ</vt:lpstr>
    </vt:vector>
  </TitlesOfParts>
  <Company>Home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irk-manager1</dc:creator>
  <cp:lastModifiedBy>irk-manager1</cp:lastModifiedBy>
  <dcterms:created xsi:type="dcterms:W3CDTF">2015-04-07T08:17:07Z</dcterms:created>
  <dcterms:modified xsi:type="dcterms:W3CDTF">2015-04-21T01:22:14Z</dcterms:modified>
</cp:coreProperties>
</file>